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21180_icf_com/Documents/Surveys/NP80/Wealth/"/>
    </mc:Choice>
  </mc:AlternateContent>
  <xr:revisionPtr revIDLastSave="38" documentId="8_{DB67677B-B7D4-4993-8074-0FA533ABD54C}" xr6:coauthVersionLast="47" xr6:coauthVersionMax="47" xr10:uidLastSave="{B0EC017C-1504-4435-9EAF-73ECC2823E8C}"/>
  <bookViews>
    <workbookView xWindow="-12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8" i="2" l="1"/>
  <c r="K168" i="2"/>
  <c r="L167" i="2"/>
  <c r="K167" i="2"/>
  <c r="L166" i="2"/>
  <c r="K166" i="2"/>
  <c r="L165" i="2"/>
  <c r="K165" i="2"/>
  <c r="L164" i="2"/>
  <c r="K164" i="2"/>
  <c r="L163" i="2"/>
  <c r="K163" i="2"/>
  <c r="L162" i="2"/>
  <c r="K162" i="2"/>
  <c r="L161" i="2"/>
  <c r="K161" i="2"/>
  <c r="L160" i="2"/>
  <c r="K160" i="2"/>
  <c r="L159" i="2"/>
  <c r="K159" i="2"/>
  <c r="L158" i="2"/>
  <c r="K158" i="2"/>
  <c r="L157" i="2"/>
  <c r="K157" i="2"/>
  <c r="L156" i="2"/>
  <c r="K156" i="2"/>
  <c r="L155" i="2"/>
  <c r="K155" i="2"/>
  <c r="L154" i="2"/>
  <c r="K154" i="2"/>
  <c r="L153" i="2"/>
  <c r="K153" i="2"/>
  <c r="L152" i="2"/>
  <c r="K152" i="2"/>
  <c r="L151" i="2"/>
  <c r="K151" i="2"/>
  <c r="L150" i="2"/>
  <c r="K150" i="2"/>
  <c r="L149" i="2"/>
  <c r="K149" i="2"/>
  <c r="L148" i="2"/>
  <c r="K148" i="2"/>
  <c r="L147" i="2"/>
  <c r="K147" i="2"/>
  <c r="L146" i="2"/>
  <c r="K146" i="2"/>
  <c r="L145" i="2"/>
  <c r="K145" i="2"/>
  <c r="L122" i="2"/>
  <c r="K122" i="2"/>
  <c r="M142" i="2"/>
  <c r="M169" i="2"/>
  <c r="L143" i="1"/>
  <c r="K143" i="1"/>
  <c r="L142" i="1"/>
  <c r="K142" i="1"/>
  <c r="L119" i="1"/>
  <c r="K119" i="1"/>
  <c r="M144" i="1"/>
  <c r="L144" i="4"/>
  <c r="K144" i="4"/>
  <c r="L143" i="4"/>
  <c r="K143" i="4"/>
  <c r="L142" i="4"/>
  <c r="K142" i="4"/>
  <c r="L141" i="4"/>
  <c r="K141" i="4"/>
  <c r="L140" i="4"/>
  <c r="K140" i="4"/>
  <c r="L139" i="4"/>
  <c r="K139" i="4"/>
  <c r="L138" i="4"/>
  <c r="K138" i="4"/>
  <c r="L137" i="4"/>
  <c r="K137" i="4"/>
  <c r="L136" i="4"/>
  <c r="K136" i="4"/>
  <c r="L135" i="4"/>
  <c r="K135" i="4"/>
  <c r="L134" i="4"/>
  <c r="K134" i="4"/>
  <c r="L133" i="4"/>
  <c r="K133" i="4"/>
  <c r="L132" i="4"/>
  <c r="K132" i="4"/>
  <c r="L131" i="4"/>
  <c r="K131" i="4"/>
  <c r="L130" i="4"/>
  <c r="K130" i="4"/>
  <c r="L129" i="4"/>
  <c r="K129" i="4"/>
  <c r="L128" i="4"/>
  <c r="K128" i="4"/>
  <c r="L127" i="4"/>
  <c r="K127" i="4"/>
  <c r="L126" i="4"/>
  <c r="K126" i="4"/>
  <c r="L125" i="4"/>
  <c r="K125" i="4"/>
  <c r="L124" i="4"/>
  <c r="K124" i="4"/>
  <c r="M145" i="4"/>
  <c r="D23" i="3"/>
  <c r="D12" i="3"/>
  <c r="L144" i="2"/>
  <c r="K144" i="2"/>
  <c r="L143" i="2"/>
  <c r="K143" i="2"/>
  <c r="L141" i="2"/>
  <c r="K141" i="2"/>
  <c r="L140" i="2"/>
  <c r="K140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L105" i="1"/>
  <c r="K105" i="1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<sst xmlns="http://schemas.openxmlformats.org/spreadsheetml/2006/main" count="1169" uniqueCount="229">
  <si>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</si>
  <si>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</si>
  <si>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</si>
  <si>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</si>
  <si>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</si>
  <si>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</si>
  <si>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</si>
  <si>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</si>
  <si>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</si>
  <si>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</si>
  <si>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</si>
  <si>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</si>
  <si>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</si>
  <si>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</si>
  <si>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</si>
  <si>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</si>
  <si>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</si>
  <si>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</si>
  <si>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</si>
  <si>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</si>
  <si>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</si>
  <si>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</si>
  <si>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</si>
  <si>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</si>
  <si>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</si>
  <si>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</si>
  <si>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</si>
  <si>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</si>
  <si>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</si>
  <si>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</si>
  <si>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</si>
  <si>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</si>
  <si>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</si>
  <si>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</si>
  <si>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</si>
  <si>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</si>
  <si>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</si>
  <si>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</si>
  <si>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</si>
  <si>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</si>
  <si>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</si>
  <si>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</si>
  <si>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</si>
  <si>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</si>
  <si>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</si>
  <si>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</si>
  <si>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</si>
  <si>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t>QH101_21 Source of drinking water: Tube well or borehole</t>
  </si>
  <si>
    <t>QH101_81 Source of drinking water: Surface water (river/dam/lake/pond/stream/canal/irrigation channel)</t>
  </si>
  <si>
    <t>QH101_91 Source of drinking water: Bottled water</t>
  </si>
  <si>
    <t>LAND Owns land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</si>
  <si>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</si>
  <si>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</si>
  <si>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</si>
  <si>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</si>
  <si>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</si>
  <si>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</si>
  <si>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</si>
  <si>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</si>
  <si>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</si>
  <si>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</si>
  <si>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</si>
  <si>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</si>
  <si>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</si>
  <si>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</si>
  <si>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</si>
  <si>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</si>
  <si>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</si>
  <si>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</si>
  <si>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</si>
  <si>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</si>
  <si>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</si>
  <si>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QH101_61 Source of drinking water: Tanker truck</t>
  </si>
  <si>
    <t>Urban</t>
  </si>
  <si>
    <t xml:space="preserve">Histrogram </t>
  </si>
  <si>
    <t>Nepal DHS 2022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</si>
  <si>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</si>
  <si>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</si>
  <si>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</si>
  <si>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</t>
  </si>
  <si>
    <t>QH109_15 Type of toilet facility: Flush, don't know where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</si>
  <si>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</si>
  <si>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</si>
  <si>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</si>
  <si>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QH109_31 Type of toilet facility: Composting toilet (with or without slab)</t>
  </si>
  <si>
    <t>QH109_51 Type of toilet facility: Bio gas attached toilet</t>
  </si>
  <si>
    <t>QH109_61 Type of toilet facility: No facility/bush/field</t>
  </si>
  <si>
    <t>QH109_96 Type of toilet facility: Other/bucket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</si>
  <si>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</si>
  <si>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</si>
  <si>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</si>
  <si>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QH109_14_sh Type of toilet facility: Flush to somewhere else - shared</t>
  </si>
  <si>
    <t>QH109_21_sh Type of toilet facility: Ventilated improved pit latrine - shared</t>
  </si>
  <si>
    <t>QH109_22_sh Type of toilet facility: Pit latrine with slab - shared</t>
  </si>
  <si>
    <t>QH109_23_sh Type of toilet facility: Pit latrine without slab/open pit - shared</t>
  </si>
  <si>
    <t>QH109_51_sh Type of toilet facility: Bio gas attached toilet - shared</t>
  </si>
  <si>
    <t>QH117_1 Type of cookstove: Electric stove</t>
  </si>
  <si>
    <t>QH117_2 Type of cookstove: Solar cooker</t>
  </si>
  <si>
    <t>QH117_3 Type of cookstove: Liquefied petroleum gas (LPG)/cooking gas stove</t>
  </si>
  <si>
    <t>QH117_4 Type of cookstove: Piped natural gas stove</t>
  </si>
  <si>
    <t>QH117_5 Type of cookstove: Biogas stove</t>
  </si>
  <si>
    <t>QH117_7 Type of cookstove: Manufactured solid fuel stove</t>
  </si>
  <si>
    <t>QH117_8 Type of cookstove: Traditional solid fuel stove</t>
  </si>
  <si>
    <t>QH117_9 Type of cookstove: Three stone stove/open fire</t>
  </si>
  <si>
    <t>QH117_10 Type of cookstove: Smokeless/improved stove</t>
  </si>
  <si>
    <t>QH117_95 Type of cookstove: No food cooked in household</t>
  </si>
  <si>
    <t>QH117_96 Type of cookstove: Other</t>
  </si>
  <si>
    <t>QH120_2 Type of cooking fuel: Gasoline/diesel/kerosene/paraffin</t>
  </si>
  <si>
    <t>QH120_4 Type of cooking fuel: Coal/lignite</t>
  </si>
  <si>
    <t>QH120_5 Type of cooking fuel: Charcoal</t>
  </si>
  <si>
    <t>QH120_6 Type of cooking fuel: Wood</t>
  </si>
  <si>
    <t>QH120_7 Type of cooking fuel: Straw/shrubs/grass</t>
  </si>
  <si>
    <t>QH120_8 Type of cooking fuel: Agricultural crop</t>
  </si>
  <si>
    <t>QH120_9 Type of cooking fuel: Animal dung/waste</t>
  </si>
  <si>
    <t>QH120_12 Type of cooking fuel: Sawdust/biomass or woodchips</t>
  </si>
  <si>
    <t>QH123_1 Heat source for home: Central heating</t>
  </si>
  <si>
    <t>QH123_2 Heat source for home: Manufactured space heater</t>
  </si>
  <si>
    <t>QH123_3 Heat source for home: Traditional space heater</t>
  </si>
  <si>
    <t>QH123_4 Heat source for home: Manufactured cookstove</t>
  </si>
  <si>
    <t>QH123_5 Heat source for home: Traditional cookstove</t>
  </si>
  <si>
    <t>QH123_6 Heat source for home: Three stone stove/open fire</t>
  </si>
  <si>
    <t>QH123_95 Heat source for home: No space heating in household</t>
  </si>
  <si>
    <t>QH123_96 Heat source for home: Other</t>
  </si>
  <si>
    <t>QH125_1 Type of fuel for home heat: Electricity</t>
  </si>
  <si>
    <t>QH125_3 Type of fuel for home heat: Solar air heater</t>
  </si>
  <si>
    <t>QH125_4 Type of fuel for home heat: Liquefied petroleum gas (LPG)/cooking gas/kerosene/paraffin</t>
  </si>
  <si>
    <t>QH125_10 Type of fuel for home heat: Charcoal/coal/lignite</t>
  </si>
  <si>
    <t>QH125_11 Type of fuel for home heat: Wood</t>
  </si>
  <si>
    <t>QH125_12 Type of fuel for home heat: Straw/shrubs/grass/agricultural crop</t>
  </si>
  <si>
    <t>QH126_1 Type of light at home: Electricity</t>
  </si>
  <si>
    <t>QH126_2 Type of light at home: Solar lantern</t>
  </si>
  <si>
    <t>QH126_3 Type of light at home: Rechargeable flashlight, torch, or lantern</t>
  </si>
  <si>
    <t>QH126_4 Type of light at home: Battery powered flashlight, torch or lantern</t>
  </si>
  <si>
    <t>QH126_6 Type of light at home: Gasoline lamp</t>
  </si>
  <si>
    <t>QH126_7 Type of light at home: Kerosene or paraffin lamp</t>
  </si>
  <si>
    <t>QH126_9 Type of light at home: Wood</t>
  </si>
  <si>
    <t>QH126_10 Type of light at home: Straw/shrubs/grass</t>
  </si>
  <si>
    <t>QH126_13 Type of light at home: Oil lamp</t>
  </si>
  <si>
    <t>QH126_14 Type of light at home: Candle</t>
  </si>
  <si>
    <t>QH126_95 Type of light at home: No lighting in household</t>
  </si>
  <si>
    <t>QH132A Electricity</t>
  </si>
  <si>
    <t>QH132B Radio</t>
  </si>
  <si>
    <t>QH132C Television</t>
  </si>
  <si>
    <t>QH132D Telephone (non-mobile)</t>
  </si>
  <si>
    <t>QH132E Computer</t>
  </si>
  <si>
    <t>QH132F Refrigerator</t>
  </si>
  <si>
    <t>QH132G Table</t>
  </si>
  <si>
    <t>QH132H Chair</t>
  </si>
  <si>
    <t>QH132I Bed</t>
  </si>
  <si>
    <t>QH132J Sofa</t>
  </si>
  <si>
    <t>QH132K Cupboard</t>
  </si>
  <si>
    <t>QH132L Clock</t>
  </si>
  <si>
    <t>QH132M Fan</t>
  </si>
  <si>
    <t>QH132N Invertor</t>
  </si>
  <si>
    <t>QH132O Dhiki/Janto</t>
  </si>
  <si>
    <t>QH133A Watch</t>
  </si>
  <si>
    <t>QH133C Bicycle or Rickshaw</t>
  </si>
  <si>
    <t>QH133D Motorcycle or scooter</t>
  </si>
  <si>
    <t>QH133E Animal-drawn cart</t>
  </si>
  <si>
    <t>QH133F Car or Truck or Tractor</t>
  </si>
  <si>
    <t>QH133G Three wheel tempo</t>
  </si>
  <si>
    <t>MOBPHONE Owns a mobile phone</t>
  </si>
  <si>
    <t>CHECKACC Posession of a bank account</t>
  </si>
  <si>
    <t>QH152_11 Main floor material: Earth/sand</t>
  </si>
  <si>
    <t>QH152_12 Main floor material: Dung</t>
  </si>
  <si>
    <t>QH152_21 Main floor material: Wood planks/palm/bamboo</t>
  </si>
  <si>
    <t>QH152_31 Main floor material: Parquet or polished wood</t>
  </si>
  <si>
    <t>QH152_32 Main floor material: Vinyl or asphalt strips</t>
  </si>
  <si>
    <t>QH152_33 Main floor material: Ceramic tiles</t>
  </si>
  <si>
    <t>QH152_34 Main floor material: Cement</t>
  </si>
  <si>
    <t>QH152_35 Main floor material: Carpet</t>
  </si>
  <si>
    <t>QH152_96 Main floor material: Other</t>
  </si>
  <si>
    <t>QH153_11 Main roof material: No roof</t>
  </si>
  <si>
    <t>QH153_12 Main roof material: Thatch/palm leaf</t>
  </si>
  <si>
    <t>QH153_13 Main roof material: Mud</t>
  </si>
  <si>
    <t>QH153_21 Main roof material: Rustic mat</t>
  </si>
  <si>
    <t>QH153_22 Main roof material: Palm/bamboo</t>
  </si>
  <si>
    <t>QH153_23 Main roof material: Wood planks</t>
  </si>
  <si>
    <t>QH153_31 Main roof material: Metal/galvanized sheet</t>
  </si>
  <si>
    <t>QH153_32 Main roof material: Wood</t>
  </si>
  <si>
    <t>QH153_33 Main roof material: Calamine/cement fiber</t>
  </si>
  <si>
    <t>QH153_34 Main roof material: Ceramic tiles</t>
  </si>
  <si>
    <t>QH153_35 Main roof material: Cement</t>
  </si>
  <si>
    <t>QH153_36 Main roof material: Roofing shingles</t>
  </si>
  <si>
    <t>QH153_96 Main roof material: Other</t>
  </si>
  <si>
    <t>QH154_11 Main wall material: No walls</t>
  </si>
  <si>
    <t>QH154_12 Main wall material: Cane/palm/trunks</t>
  </si>
  <si>
    <t>QH154_13 Main wall material: Mud/sand</t>
  </si>
  <si>
    <t>QH154_21 Main wall material: Bamboo with mud</t>
  </si>
  <si>
    <t>QH154_22 Main wall material: Stone with mud</t>
  </si>
  <si>
    <t>QH154_23 Main wall material: Metal/galvanized sheet</t>
  </si>
  <si>
    <t>QH154_24 Main wall material: Plywood</t>
  </si>
  <si>
    <t>QH154_25 Main wall material: Cardboard</t>
  </si>
  <si>
    <t>QH154_26 Main wall material: Reused wood</t>
  </si>
  <si>
    <t>QH154_31 Main wall material: Cement</t>
  </si>
  <si>
    <t>QH154_32 Main wall material: Stone with lime/cement</t>
  </si>
  <si>
    <t>QH154_33 Main wall material: Bricks</t>
  </si>
  <si>
    <t>QH154_34 Main wall material: Cement blocks</t>
  </si>
  <si>
    <t>QH154_36 Main wall material: Wood planks/shingles</t>
  </si>
  <si>
    <t>QH154_96 Main wall material: Other</t>
  </si>
  <si>
    <t>HOUSE Owns a house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</si>
  <si>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</si>
  <si>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</si>
  <si>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QH129A_1 Cows/bulls: 1-4</t>
  </si>
  <si>
    <t>QH129A_2 Cows/bulls: 5-9</t>
  </si>
  <si>
    <t>QH129A_3 Cows/bulls: 10+</t>
  </si>
  <si>
    <t>QH129B_1 Buffalo: 1-4</t>
  </si>
  <si>
    <t>QH129B_2 Buffalo: 5-9</t>
  </si>
  <si>
    <t>QH129B_3 Buffalo: 10+</t>
  </si>
  <si>
    <t>QH129C_1 Horses/donkeys/mules: 1-4</t>
  </si>
  <si>
    <t>QH129C_2 Horses/donkeys/mules: 5+</t>
  </si>
  <si>
    <t>QH129D_1 Goats: 1-4</t>
  </si>
  <si>
    <t>QH129D_2 Goats: 5-9</t>
  </si>
  <si>
    <t>QH129D_3 Goats: 10+</t>
  </si>
  <si>
    <t>QH129E_1 Sheep: 1-4</t>
  </si>
  <si>
    <t>QH129E_2 Sheep: 5-9</t>
  </si>
  <si>
    <t>QH129E_3 Sheep: 10+</t>
  </si>
  <si>
    <t>QH129F_1 Chickens or other poultry: 1-9</t>
  </si>
  <si>
    <t>QH129F_2 Chickens or other poultry: 10-29</t>
  </si>
  <si>
    <t>QH129F_3 Chickens or other poultry: 30+</t>
  </si>
  <si>
    <t>QH129G_1 Ducks: 1-4</t>
  </si>
  <si>
    <t>QH129G_2 Ducks: 5-9</t>
  </si>
  <si>
    <t>QH129G_3 Ducks: 10+</t>
  </si>
  <si>
    <t>QH129H_1 Pigs: 1-4</t>
  </si>
  <si>
    <t>QH129H_2 Pigs: 5-9</t>
  </si>
  <si>
    <t>QH129H_3 Pigs: 10+</t>
  </si>
  <si>
    <t>QH129I_1 Yaks: 1-4</t>
  </si>
  <si>
    <t>QH129I_2 Yaks: 5-9</t>
  </si>
  <si>
    <t>QH129I_3 Yaks: 10+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</si>
</sst>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5" formatCode="###0.00000000"/>
    <numFmt numFmtId="176" formatCode="###0.0000000"/>
    <numFmt numFmtId="177" formatCode="0.0000000000"/>
    <numFmt numFmtId="178" formatCode="0.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7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3"/>
    <xf numFmtId="0" fontId="0" fillId="0" borderId="0" xfId="0" applyAlignment="1">
      <alignment horizontal="center" vertical="center"/>
    </xf>
    <xf numFmtId="0" fontId="4" fillId="0" borderId="0" xfId="4"/>
    <xf numFmtId="0" fontId="0" fillId="0" borderId="0" xfId="0" applyAlignment="1">
      <alignment horizontal="center" vertical="center"/>
    </xf>
    <xf numFmtId="0" fontId="5" fillId="0" borderId="0" xfId="1" applyFont="1" applyBorder="1" applyAlignment="1">
      <alignment horizontal="center" wrapText="1"/>
    </xf>
    <xf numFmtId="0" fontId="4" fillId="0" borderId="0" xfId="2" applyBorder="1"/>
    <xf numFmtId="0" fontId="5" fillId="0" borderId="0" xfId="2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4" applyFont="1" applyBorder="1" applyAlignment="1">
      <alignment horizontal="left" vertical="top" wrapText="1"/>
    </xf>
    <xf numFmtId="0" fontId="2" fillId="0" borderId="0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left" wrapText="1"/>
    </xf>
    <xf numFmtId="0" fontId="7" fillId="0" borderId="26" xfId="5" applyFont="1" applyBorder="1" applyAlignment="1">
      <alignment horizontal="center" wrapText="1"/>
    </xf>
    <xf numFmtId="0" fontId="7" fillId="0" borderId="27" xfId="5" applyFont="1" applyBorder="1" applyAlignment="1">
      <alignment horizontal="center" wrapText="1"/>
    </xf>
    <xf numFmtId="0" fontId="7" fillId="0" borderId="28" xfId="5" applyFont="1" applyBorder="1" applyAlignment="1">
      <alignment horizontal="center" wrapText="1"/>
    </xf>
    <xf numFmtId="0" fontId="7" fillId="0" borderId="20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center"/>
    </xf>
    <xf numFmtId="165" fontId="7" fillId="0" borderId="15" xfId="5" applyNumberFormat="1" applyFont="1" applyBorder="1" applyAlignment="1">
      <alignment horizontal="right" vertical="center"/>
    </xf>
    <xf numFmtId="166" fontId="7" fillId="0" borderId="15" xfId="5" applyNumberFormat="1" applyFont="1" applyBorder="1" applyAlignment="1">
      <alignment horizontal="right" vertical="center"/>
    </xf>
    <xf numFmtId="166" fontId="7" fillId="0" borderId="16" xfId="5" applyNumberFormat="1" applyFont="1" applyBorder="1" applyAlignment="1">
      <alignment horizontal="right" vertical="center"/>
    </xf>
    <xf numFmtId="0" fontId="7" fillId="0" borderId="23" xfId="5" applyFont="1" applyBorder="1" applyAlignment="1">
      <alignment horizontal="left" vertical="top" wrapText="1"/>
    </xf>
    <xf numFmtId="164" fontId="7" fillId="0" borderId="29" xfId="5" applyNumberFormat="1" applyFont="1" applyBorder="1" applyAlignment="1">
      <alignment horizontal="right" vertical="center"/>
    </xf>
    <xf numFmtId="165" fontId="7" fillId="0" borderId="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30" xfId="5" applyNumberFormat="1" applyFont="1" applyBorder="1" applyAlignment="1">
      <alignment horizontal="right" vertical="center"/>
    </xf>
    <xf numFmtId="0" fontId="7" fillId="0" borderId="24" xfId="5" applyFont="1" applyBorder="1" applyAlignment="1">
      <alignment horizontal="left" vertical="top" wrapText="1"/>
    </xf>
    <xf numFmtId="173" fontId="7" fillId="0" borderId="17" xfId="5" applyNumberFormat="1" applyFont="1" applyBorder="1" applyAlignment="1">
      <alignment horizontal="right" vertical="center"/>
    </xf>
    <xf numFmtId="171" fontId="7" fillId="0" borderId="18" xfId="5" applyNumberFormat="1" applyFont="1" applyBorder="1" applyAlignment="1">
      <alignment horizontal="right" vertical="center"/>
    </xf>
    <xf numFmtId="166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0" fontId="6" fillId="0" borderId="0" xfId="5"/>
    <xf numFmtId="0" fontId="7" fillId="0" borderId="20" xfId="5" applyFont="1" applyBorder="1" applyAlignment="1">
      <alignment horizontal="left" wrapText="1"/>
    </xf>
    <xf numFmtId="0" fontId="7" fillId="0" borderId="31" xfId="5" applyFont="1" applyBorder="1" applyAlignment="1">
      <alignment horizontal="center" wrapText="1"/>
    </xf>
    <xf numFmtId="0" fontId="7" fillId="0" borderId="24" xfId="5" applyFont="1" applyBorder="1" applyAlignment="1">
      <alignment horizontal="left" wrapText="1"/>
    </xf>
    <xf numFmtId="0" fontId="7" fillId="0" borderId="32" xfId="5" applyFont="1" applyBorder="1" applyAlignment="1">
      <alignment horizontal="center"/>
    </xf>
    <xf numFmtId="165" fontId="7" fillId="0" borderId="20" xfId="5" applyNumberFormat="1" applyFont="1" applyBorder="1" applyAlignment="1">
      <alignment horizontal="right" vertical="center"/>
    </xf>
    <xf numFmtId="165" fontId="7" fillId="0" borderId="23" xfId="5" applyNumberFormat="1" applyFont="1" applyBorder="1" applyAlignment="1">
      <alignment horizontal="right" vertical="center"/>
    </xf>
    <xf numFmtId="165" fontId="7" fillId="0" borderId="24" xfId="5" applyNumberFormat="1" applyFont="1" applyBorder="1" applyAlignment="1">
      <alignment horizontal="right" vertical="center"/>
    </xf>
    <xf numFmtId="177" fontId="1" fillId="0" borderId="2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0" fontId="7" fillId="0" borderId="25" xfId="6" applyFont="1" applyBorder="1" applyAlignment="1">
      <alignment horizontal="left" wrapText="1"/>
    </xf>
    <xf numFmtId="0" fontId="7" fillId="0" borderId="26" xfId="6" applyFont="1" applyBorder="1" applyAlignment="1">
      <alignment horizontal="center" wrapText="1"/>
    </xf>
    <xf numFmtId="0" fontId="7" fillId="0" borderId="27" xfId="6" applyFont="1" applyBorder="1" applyAlignment="1">
      <alignment horizontal="center" wrapText="1"/>
    </xf>
    <xf numFmtId="0" fontId="7" fillId="0" borderId="28" xfId="6" applyFont="1" applyBorder="1" applyAlignment="1">
      <alignment horizontal="center" wrapText="1"/>
    </xf>
    <xf numFmtId="0" fontId="7" fillId="0" borderId="20" xfId="6" applyFont="1" applyBorder="1" applyAlignment="1">
      <alignment horizontal="left" vertical="top" wrapText="1"/>
    </xf>
    <xf numFmtId="164" fontId="7" fillId="0" borderId="14" xfId="6" applyNumberFormat="1" applyFont="1" applyBorder="1" applyAlignment="1">
      <alignment horizontal="right" vertical="center"/>
    </xf>
    <xf numFmtId="165" fontId="7" fillId="0" borderId="15" xfId="6" applyNumberFormat="1" applyFont="1" applyBorder="1" applyAlignment="1">
      <alignment horizontal="right" vertical="center"/>
    </xf>
    <xf numFmtId="166" fontId="7" fillId="0" borderId="15" xfId="6" applyNumberFormat="1" applyFont="1" applyBorder="1" applyAlignment="1">
      <alignment horizontal="right" vertical="center"/>
    </xf>
    <xf numFmtId="166" fontId="7" fillId="0" borderId="16" xfId="6" applyNumberFormat="1" applyFont="1" applyBorder="1" applyAlignment="1">
      <alignment horizontal="right" vertical="center"/>
    </xf>
    <xf numFmtId="0" fontId="7" fillId="0" borderId="23" xfId="6" applyFont="1" applyBorder="1" applyAlignment="1">
      <alignment horizontal="left" vertical="top" wrapText="1"/>
    </xf>
    <xf numFmtId="164" fontId="7" fillId="0" borderId="29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30" xfId="6" applyNumberFormat="1" applyFont="1" applyBorder="1" applyAlignment="1">
      <alignment horizontal="right" vertical="center"/>
    </xf>
    <xf numFmtId="0" fontId="7" fillId="0" borderId="24" xfId="6" applyFont="1" applyBorder="1" applyAlignment="1">
      <alignment horizontal="left" vertical="top" wrapText="1"/>
    </xf>
    <xf numFmtId="173" fontId="7" fillId="0" borderId="17" xfId="6" applyNumberFormat="1" applyFont="1" applyBorder="1" applyAlignment="1">
      <alignment horizontal="right" vertical="center"/>
    </xf>
    <xf numFmtId="171" fontId="7" fillId="0" borderId="18" xfId="6" applyNumberFormat="1" applyFont="1" applyBorder="1" applyAlignment="1">
      <alignment horizontal="right" vertical="center"/>
    </xf>
    <xf numFmtId="166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6" fillId="0" borderId="0" xfId="6"/>
    <xf numFmtId="0" fontId="7" fillId="0" borderId="20" xfId="6" applyFont="1" applyBorder="1" applyAlignment="1">
      <alignment horizontal="left" wrapText="1"/>
    </xf>
    <xf numFmtId="0" fontId="7" fillId="0" borderId="31" xfId="6" applyFont="1" applyBorder="1" applyAlignment="1">
      <alignment horizontal="center" wrapText="1"/>
    </xf>
    <xf numFmtId="0" fontId="7" fillId="0" borderId="24" xfId="6" applyFont="1" applyBorder="1" applyAlignment="1">
      <alignment horizontal="left" wrapText="1"/>
    </xf>
    <xf numFmtId="0" fontId="7" fillId="0" borderId="32" xfId="6" applyFont="1" applyBorder="1" applyAlignment="1">
      <alignment horizontal="center"/>
    </xf>
    <xf numFmtId="165" fontId="7" fillId="0" borderId="20" xfId="6" applyNumberFormat="1" applyFont="1" applyBorder="1" applyAlignment="1">
      <alignment horizontal="right" vertical="center"/>
    </xf>
    <xf numFmtId="165" fontId="7" fillId="0" borderId="23" xfId="6" applyNumberFormat="1" applyFont="1" applyBorder="1" applyAlignment="1">
      <alignment horizontal="right" vertical="center"/>
    </xf>
    <xf numFmtId="165" fontId="7" fillId="0" borderId="24" xfId="6" applyNumberFormat="1" applyFont="1" applyBorder="1" applyAlignment="1">
      <alignment horizontal="right" vertical="center"/>
    </xf>
    <xf numFmtId="0" fontId="2" fillId="0" borderId="0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left" wrapText="1"/>
    </xf>
    <xf numFmtId="0" fontId="7" fillId="0" borderId="26" xfId="7" applyFont="1" applyBorder="1" applyAlignment="1">
      <alignment horizontal="center" wrapText="1"/>
    </xf>
    <xf numFmtId="0" fontId="7" fillId="0" borderId="27" xfId="7" applyFont="1" applyBorder="1" applyAlignment="1">
      <alignment horizontal="center" wrapText="1"/>
    </xf>
    <xf numFmtId="0" fontId="7" fillId="0" borderId="28" xfId="7" applyFont="1" applyBorder="1" applyAlignment="1">
      <alignment horizontal="center" wrapText="1"/>
    </xf>
    <xf numFmtId="0" fontId="7" fillId="0" borderId="20" xfId="7" applyFont="1" applyBorder="1" applyAlignment="1">
      <alignment horizontal="left" vertical="top" wrapText="1"/>
    </xf>
    <xf numFmtId="164" fontId="7" fillId="0" borderId="14" xfId="7" applyNumberFormat="1" applyFont="1" applyBorder="1" applyAlignment="1">
      <alignment horizontal="right" vertical="center"/>
    </xf>
    <xf numFmtId="165" fontId="7" fillId="0" borderId="15" xfId="7" applyNumberFormat="1" applyFont="1" applyBorder="1" applyAlignment="1">
      <alignment horizontal="right" vertical="center"/>
    </xf>
    <xf numFmtId="166" fontId="7" fillId="0" borderId="15" xfId="7" applyNumberFormat="1" applyFont="1" applyBorder="1" applyAlignment="1">
      <alignment horizontal="right" vertical="center"/>
    </xf>
    <xf numFmtId="166" fontId="7" fillId="0" borderId="16" xfId="7" applyNumberFormat="1" applyFont="1" applyBorder="1" applyAlignment="1">
      <alignment horizontal="right" vertical="center"/>
    </xf>
    <xf numFmtId="0" fontId="7" fillId="0" borderId="23" xfId="7" applyFont="1" applyBorder="1" applyAlignment="1">
      <alignment horizontal="left" vertical="top" wrapText="1"/>
    </xf>
    <xf numFmtId="164" fontId="7" fillId="0" borderId="29" xfId="7" applyNumberFormat="1" applyFont="1" applyBorder="1" applyAlignment="1">
      <alignment horizontal="right" vertical="center"/>
    </xf>
    <xf numFmtId="165" fontId="7" fillId="0" borderId="1" xfId="7" applyNumberFormat="1" applyFont="1" applyBorder="1" applyAlignment="1">
      <alignment horizontal="right" vertical="center"/>
    </xf>
    <xf numFmtId="166" fontId="7" fillId="0" borderId="1" xfId="7" applyNumberFormat="1" applyFont="1" applyBorder="1" applyAlignment="1">
      <alignment horizontal="right" vertical="center"/>
    </xf>
    <xf numFmtId="166" fontId="7" fillId="0" borderId="30" xfId="7" applyNumberFormat="1" applyFont="1" applyBorder="1" applyAlignment="1">
      <alignment horizontal="right" vertical="center"/>
    </xf>
    <xf numFmtId="173" fontId="7" fillId="0" borderId="29" xfId="7" applyNumberFormat="1" applyFont="1" applyBorder="1" applyAlignment="1">
      <alignment horizontal="right" vertical="center"/>
    </xf>
    <xf numFmtId="171" fontId="7" fillId="0" borderId="1" xfId="7" applyNumberFormat="1" applyFont="1" applyBorder="1" applyAlignment="1">
      <alignment horizontal="right" vertical="center"/>
    </xf>
    <xf numFmtId="167" fontId="7" fillId="0" borderId="29" xfId="7" applyNumberFormat="1" applyFont="1" applyBorder="1" applyAlignment="1">
      <alignment horizontal="right" vertical="center"/>
    </xf>
    <xf numFmtId="168" fontId="7" fillId="0" borderId="1" xfId="7" applyNumberFormat="1" applyFont="1" applyBorder="1" applyAlignment="1">
      <alignment horizontal="right" vertical="center"/>
    </xf>
    <xf numFmtId="0" fontId="7" fillId="0" borderId="24" xfId="7" applyFont="1" applyBorder="1" applyAlignment="1">
      <alignment horizontal="left" vertical="top" wrapText="1"/>
    </xf>
    <xf numFmtId="167" fontId="7" fillId="0" borderId="17" xfId="7" applyNumberFormat="1" applyFont="1" applyBorder="1" applyAlignment="1">
      <alignment horizontal="right" vertical="center"/>
    </xf>
    <xf numFmtId="168" fontId="7" fillId="0" borderId="18" xfId="7" applyNumberFormat="1" applyFont="1" applyBorder="1" applyAlignment="1">
      <alignment horizontal="right" vertical="center"/>
    </xf>
    <xf numFmtId="166" fontId="7" fillId="0" borderId="18" xfId="7" applyNumberFormat="1" applyFont="1" applyBorder="1" applyAlignment="1">
      <alignment horizontal="right" vertical="center"/>
    </xf>
    <xf numFmtId="166" fontId="7" fillId="0" borderId="19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left" vertical="top" wrapText="1"/>
    </xf>
    <xf numFmtId="0" fontId="6" fillId="0" borderId="0" xfId="7"/>
    <xf numFmtId="0" fontId="7" fillId="0" borderId="20" xfId="7" applyFont="1" applyBorder="1" applyAlignment="1">
      <alignment horizontal="left" wrapText="1"/>
    </xf>
    <xf numFmtId="0" fontId="7" fillId="0" borderId="31" xfId="7" applyFont="1" applyBorder="1" applyAlignment="1">
      <alignment horizontal="center" wrapText="1"/>
    </xf>
    <xf numFmtId="0" fontId="7" fillId="0" borderId="24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165" fontId="7" fillId="0" borderId="20" xfId="7" applyNumberFormat="1" applyFont="1" applyBorder="1" applyAlignment="1">
      <alignment horizontal="right" vertical="center"/>
    </xf>
    <xf numFmtId="165" fontId="7" fillId="0" borderId="23" xfId="7" applyNumberFormat="1" applyFont="1" applyBorder="1" applyAlignment="1">
      <alignment horizontal="right" vertical="center"/>
    </xf>
    <xf numFmtId="165" fontId="7" fillId="0" borderId="24" xfId="7" applyNumberFormat="1" applyFon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0" fontId="2" fillId="0" borderId="0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left" wrapText="1"/>
    </xf>
    <xf numFmtId="0" fontId="7" fillId="0" borderId="4" xfId="8" applyFont="1" applyBorder="1" applyAlignment="1">
      <alignment horizontal="left" wrapText="1"/>
    </xf>
    <xf numFmtId="0" fontId="7" fillId="0" borderId="5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7" xfId="8" applyFont="1" applyBorder="1" applyAlignment="1">
      <alignment horizontal="center" wrapText="1"/>
    </xf>
    <xf numFmtId="0" fontId="7" fillId="0" borderId="8" xfId="8" applyFont="1" applyBorder="1" applyAlignment="1">
      <alignment horizontal="left" wrapText="1"/>
    </xf>
    <xf numFmtId="0" fontId="7" fillId="0" borderId="9" xfId="8" applyFont="1" applyBorder="1" applyAlignment="1">
      <alignment horizontal="left" wrapText="1"/>
    </xf>
    <xf numFmtId="0" fontId="7" fillId="0" borderId="10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2" xfId="8" applyFont="1" applyBorder="1" applyAlignment="1">
      <alignment horizontal="center" wrapText="1"/>
    </xf>
    <xf numFmtId="0" fontId="7" fillId="0" borderId="13" xfId="8" applyFont="1" applyBorder="1" applyAlignment="1">
      <alignment horizontal="left" vertical="top"/>
    </xf>
    <xf numFmtId="0" fontId="7" fillId="0" borderId="4" xfId="8" applyFont="1" applyBorder="1" applyAlignment="1">
      <alignment horizontal="left" vertical="top" wrapText="1"/>
    </xf>
    <xf numFmtId="165" fontId="7" fillId="0" borderId="14" xfId="8" applyNumberFormat="1" applyFont="1" applyBorder="1" applyAlignment="1">
      <alignment horizontal="right" vertical="center"/>
    </xf>
    <xf numFmtId="165" fontId="7" fillId="0" borderId="15" xfId="8" applyNumberFormat="1" applyFont="1" applyBorder="1" applyAlignment="1">
      <alignment horizontal="right" vertical="center"/>
    </xf>
    <xf numFmtId="0" fontId="7" fillId="0" borderId="15" xfId="8" applyFont="1" applyBorder="1" applyAlignment="1">
      <alignment horizontal="left" vertical="center" wrapText="1"/>
    </xf>
    <xf numFmtId="171" fontId="7" fillId="0" borderId="15" xfId="8" applyNumberFormat="1" applyFont="1" applyBorder="1" applyAlignment="1">
      <alignment horizontal="right" vertical="center"/>
    </xf>
    <xf numFmtId="171" fontId="7" fillId="0" borderId="16" xfId="8" applyNumberFormat="1" applyFont="1" applyBorder="1" applyAlignment="1">
      <alignment horizontal="right" vertical="center"/>
    </xf>
    <xf numFmtId="0" fontId="7" fillId="0" borderId="8" xfId="8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top" wrapText="1"/>
    </xf>
    <xf numFmtId="171" fontId="7" fillId="0" borderId="17" xfId="8" applyNumberFormat="1" applyFont="1" applyBorder="1" applyAlignment="1">
      <alignment horizontal="right" vertical="center"/>
    </xf>
    <xf numFmtId="165" fontId="7" fillId="0" borderId="18" xfId="8" applyNumberFormat="1" applyFont="1" applyBorder="1" applyAlignment="1">
      <alignment horizontal="right" vertical="center"/>
    </xf>
    <xf numFmtId="171" fontId="7" fillId="0" borderId="18" xfId="8" applyNumberFormat="1" applyFont="1" applyBorder="1" applyAlignment="1">
      <alignment horizontal="right" vertical="center"/>
    </xf>
    <xf numFmtId="171" fontId="7" fillId="0" borderId="19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 wrapText="1"/>
    </xf>
    <xf numFmtId="165" fontId="7" fillId="0" borderId="17" xfId="8" applyNumberFormat="1" applyFont="1" applyBorder="1" applyAlignment="1">
      <alignment horizontal="right" vertical="center"/>
    </xf>
    <xf numFmtId="0" fontId="7" fillId="2" borderId="0" xfId="8" applyFont="1" applyFill="1"/>
    <xf numFmtId="0" fontId="6" fillId="0" borderId="0" xfId="8"/>
    <xf numFmtId="0" fontId="7" fillId="0" borderId="3" xfId="8" applyFont="1" applyBorder="1" applyAlignment="1">
      <alignment horizontal="left" vertical="top" wrapText="1"/>
    </xf>
    <xf numFmtId="166" fontId="7" fillId="0" borderId="20" xfId="8" applyNumberFormat="1" applyFont="1" applyBorder="1" applyAlignment="1">
      <alignment horizontal="right" vertical="center"/>
    </xf>
    <xf numFmtId="0" fontId="7" fillId="0" borderId="21" xfId="8" applyFont="1" applyBorder="1" applyAlignment="1">
      <alignment horizontal="left" vertical="top" wrapText="1"/>
    </xf>
    <xf numFmtId="0" fontId="7" fillId="0" borderId="22" xfId="8" applyFont="1" applyBorder="1" applyAlignment="1">
      <alignment horizontal="left" vertical="top" wrapText="1"/>
    </xf>
    <xf numFmtId="166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 wrapText="1"/>
    </xf>
    <xf numFmtId="169" fontId="7" fillId="0" borderId="23" xfId="8" applyNumberFormat="1" applyFont="1" applyBorder="1" applyAlignment="1">
      <alignment horizontal="right" vertical="center"/>
    </xf>
    <xf numFmtId="170" fontId="7" fillId="0" borderId="23" xfId="8" applyNumberFormat="1" applyFont="1" applyBorder="1" applyAlignment="1">
      <alignment horizontal="right" vertical="center"/>
    </xf>
    <xf numFmtId="168" fontId="7" fillId="0" borderId="23" xfId="8" applyNumberFormat="1" applyFont="1" applyBorder="1" applyAlignment="1">
      <alignment horizontal="right" vertical="center"/>
    </xf>
    <xf numFmtId="175" fontId="7" fillId="0" borderId="23" xfId="8" applyNumberFormat="1" applyFont="1" applyBorder="1" applyAlignment="1">
      <alignment horizontal="right" vertical="center"/>
    </xf>
    <xf numFmtId="165" fontId="7" fillId="0" borderId="23" xfId="8" applyNumberFormat="1" applyFont="1" applyBorder="1" applyAlignment="1">
      <alignment horizontal="right" vertical="center"/>
    </xf>
    <xf numFmtId="172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/>
    </xf>
    <xf numFmtId="0" fontId="7" fillId="0" borderId="9" xfId="8" applyFont="1" applyBorder="1" applyAlignment="1">
      <alignment horizontal="left" vertical="top"/>
    </xf>
    <xf numFmtId="176" fontId="7" fillId="0" borderId="24" xfId="8" applyNumberFormat="1" applyFont="1" applyBorder="1" applyAlignment="1">
      <alignment horizontal="right" vertical="center"/>
    </xf>
    <xf numFmtId="0" fontId="7" fillId="0" borderId="20" xfId="8" applyFont="1" applyBorder="1" applyAlignment="1">
      <alignment horizontal="left" wrapText="1"/>
    </xf>
    <xf numFmtId="0" fontId="7" fillId="0" borderId="24" xfId="8" applyFont="1" applyBorder="1" applyAlignment="1">
      <alignment horizontal="left" wrapText="1"/>
    </xf>
    <xf numFmtId="0" fontId="7" fillId="0" borderId="12" xfId="8" applyFont="1" applyBorder="1" applyAlignment="1">
      <alignment horizontal="center" wrapText="1"/>
    </xf>
    <xf numFmtId="0" fontId="7" fillId="0" borderId="20" xfId="8" applyFont="1" applyBorder="1" applyAlignment="1">
      <alignment horizontal="left" vertical="top" wrapText="1"/>
    </xf>
    <xf numFmtId="165" fontId="7" fillId="0" borderId="16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left" vertical="top" wrapText="1"/>
    </xf>
    <xf numFmtId="165" fontId="7" fillId="0" borderId="29" xfId="8" applyNumberFormat="1" applyFont="1" applyBorder="1" applyAlignment="1">
      <alignment horizontal="right" vertical="center"/>
    </xf>
    <xf numFmtId="165" fontId="7" fillId="0" borderId="1" xfId="8" applyNumberFormat="1" applyFont="1" applyBorder="1" applyAlignment="1">
      <alignment horizontal="right" vertical="center"/>
    </xf>
    <xf numFmtId="165" fontId="7" fillId="0" borderId="30" xfId="8" applyNumberFormat="1" applyFont="1" applyBorder="1" applyAlignment="1">
      <alignment horizontal="right" vertical="center"/>
    </xf>
    <xf numFmtId="171" fontId="7" fillId="0" borderId="1" xfId="8" applyNumberFormat="1" applyFont="1" applyBorder="1" applyAlignment="1">
      <alignment horizontal="right" vertical="center"/>
    </xf>
    <xf numFmtId="171" fontId="7" fillId="0" borderId="29" xfId="8" applyNumberFormat="1" applyFont="1" applyBorder="1" applyAlignment="1">
      <alignment horizontal="right" vertical="center"/>
    </xf>
    <xf numFmtId="171" fontId="7" fillId="0" borderId="30" xfId="8" applyNumberFormat="1" applyFont="1" applyBorder="1" applyAlignment="1">
      <alignment horizontal="right" vertical="center"/>
    </xf>
    <xf numFmtId="0" fontId="7" fillId="0" borderId="24" xfId="8" applyFont="1" applyBorder="1" applyAlignment="1">
      <alignment horizontal="left" vertical="top" wrapText="1"/>
    </xf>
    <xf numFmtId="165" fontId="7" fillId="0" borderId="19" xfId="8" applyNumberFormat="1" applyFont="1" applyBorder="1" applyAlignment="1">
      <alignment horizontal="right" vertical="center"/>
    </xf>
  </cellXfs>
  <cellStyles count="9">
    <cellStyle name="Normal" xfId="0" builtinId="0"/>
    <cellStyle name="Normal_Common" xfId="1" xr:uid="{00000000-0005-0000-0000-000001000000}"/>
    <cellStyle name="Normal_Common_1" xfId="5" xr:uid="{E6F0B8F8-A422-43F1-9296-1F707BF9A040}"/>
    <cellStyle name="Normal_Composite" xfId="4" xr:uid="{8F44DA5B-D511-41EC-9F38-8B9F667976D2}"/>
    <cellStyle name="Normal_Composite_1" xfId="8" xr:uid="{2BF799CC-2A94-4BF2-AAAC-1F192A2F40F1}"/>
    <cellStyle name="Normal_Rural" xfId="3" xr:uid="{EE000338-8BD4-4032-A8F7-324A5FFB29F0}"/>
    <cellStyle name="Normal_Rural_1" xfId="7" xr:uid="{F370213B-7779-44A4-9089-1E2B1334B43E}"/>
    <cellStyle name="Normal_Urban" xfId="2" xr:uid="{8457067D-AB85-457C-BD5A-9E373EDCBE95}"/>
    <cellStyle name="Normal_Urban_1" xfId="6" xr:uid="{22C5736A-5876-459D-A20B-DD03C0C8F3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49</xdr:row>
      <xdr:rowOff>171450</xdr:rowOff>
    </xdr:from>
    <xdr:to>
      <xdr:col>4</xdr:col>
      <xdr:colOff>333375</xdr:colOff>
      <xdr:row>75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AC184E-6F77-77C1-2F75-015C7F9F6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104394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6"/>
  <sheetViews>
    <sheetView tabSelected="1"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41</v>
      </c>
      <c r="B1" s="2" t="s">
        <v>75</v>
      </c>
    </row>
    <row r="2" spans="1:12" s="8" customFormat="1" x14ac:dyDescent="0.25"/>
    <row r="3" spans="1:12" s="8" customFormat="1" x14ac:dyDescent="0.25"/>
    <row r="4" spans="1:12" ht="15.75" thickBot="1" x14ac:dyDescent="0.25">
      <c r="H4" s="17" t="s">
        <v>6</v>
      </c>
      <c r="I4" s="17"/>
      <c r="J4" s="38"/>
    </row>
    <row r="5" spans="1:12" ht="16.5" thickTop="1" thickBot="1" x14ac:dyDescent="0.25">
      <c r="B5" s="17" t="s">
        <v>0</v>
      </c>
      <c r="C5" s="17"/>
      <c r="D5" s="17"/>
      <c r="E5" s="17"/>
      <c r="F5" s="17"/>
      <c r="G5" s="4"/>
      <c r="H5" s="39" t="s">
        <v>45</v>
      </c>
      <c r="I5" s="40" t="s">
        <v>4</v>
      </c>
      <c r="J5" s="38"/>
      <c r="K5" s="14" t="s">
        <v>8</v>
      </c>
      <c r="L5" s="14"/>
    </row>
    <row r="6" spans="1:12" ht="27" thickTop="1" thickBot="1" x14ac:dyDescent="0.25">
      <c r="B6" s="18" t="s">
        <v>45</v>
      </c>
      <c r="C6" s="19" t="s">
        <v>1</v>
      </c>
      <c r="D6" s="20" t="s">
        <v>201</v>
      </c>
      <c r="E6" s="20" t="s">
        <v>202</v>
      </c>
      <c r="F6" s="21" t="s">
        <v>2</v>
      </c>
      <c r="G6" s="9"/>
      <c r="H6" s="41"/>
      <c r="I6" s="42" t="s">
        <v>5</v>
      </c>
      <c r="J6" s="38"/>
      <c r="K6" s="46" t="s">
        <v>9</v>
      </c>
      <c r="L6" s="46" t="s">
        <v>10</v>
      </c>
    </row>
    <row r="7" spans="1:12" ht="15.75" thickTop="1" x14ac:dyDescent="0.2">
      <c r="B7" s="22" t="s">
        <v>64</v>
      </c>
      <c r="C7" s="23">
        <v>6.4485710140722463E-2</v>
      </c>
      <c r="D7" s="24">
        <v>0.24562507939730682</v>
      </c>
      <c r="E7" s="25">
        <v>13786</v>
      </c>
      <c r="F7" s="26">
        <v>0</v>
      </c>
      <c r="G7" s="9"/>
      <c r="H7" s="22" t="s">
        <v>64</v>
      </c>
      <c r="I7" s="43">
        <v>4.2467157126774714E-2</v>
      </c>
      <c r="J7" s="38"/>
      <c r="K7" s="47">
        <f>((1-C7)/D7)*I7</f>
        <v>0.16174501577477196</v>
      </c>
      <c r="L7" s="47">
        <f>((0-C7)/D7)*I7</f>
        <v>-1.11492067165831E-2</v>
      </c>
    </row>
    <row r="8" spans="1:12" x14ac:dyDescent="0.2">
      <c r="B8" s="27" t="s">
        <v>65</v>
      </c>
      <c r="C8" s="28">
        <v>0.40512113738575362</v>
      </c>
      <c r="D8" s="29">
        <v>0.49093327861857661</v>
      </c>
      <c r="E8" s="30">
        <v>13786</v>
      </c>
      <c r="F8" s="31">
        <v>0</v>
      </c>
      <c r="G8" s="9"/>
      <c r="H8" s="27" t="s">
        <v>65</v>
      </c>
      <c r="I8" s="44">
        <v>-2.1731391412015948E-2</v>
      </c>
      <c r="J8" s="38"/>
      <c r="K8" s="47">
        <f t="shared" ref="K8:K18" si="0">((1-C8)/D8)*I8</f>
        <v>-2.6332591350461121E-2</v>
      </c>
      <c r="L8" s="47">
        <f t="shared" ref="L8:L71" si="1">((0-C8)/D8)*I8</f>
        <v>1.7932876806770554E-2</v>
      </c>
    </row>
    <row r="9" spans="1:12" x14ac:dyDescent="0.2">
      <c r="B9" s="27" t="s">
        <v>66</v>
      </c>
      <c r="C9" s="28">
        <v>2.0528071957057886E-2</v>
      </c>
      <c r="D9" s="29">
        <v>0.14180313398968269</v>
      </c>
      <c r="E9" s="30">
        <v>13786</v>
      </c>
      <c r="F9" s="31">
        <v>0</v>
      </c>
      <c r="G9" s="9"/>
      <c r="H9" s="27" t="s">
        <v>66</v>
      </c>
      <c r="I9" s="44">
        <v>-8.1580188004058418E-3</v>
      </c>
      <c r="J9" s="38"/>
      <c r="K9" s="47">
        <f t="shared" si="0"/>
        <v>-5.6349603697937005E-2</v>
      </c>
      <c r="L9" s="47">
        <f t="shared" si="1"/>
        <v>1.1809922125835869E-3</v>
      </c>
    </row>
    <row r="10" spans="1:12" x14ac:dyDescent="0.2">
      <c r="B10" s="27" t="s">
        <v>67</v>
      </c>
      <c r="C10" s="28">
        <v>0.11954156390541129</v>
      </c>
      <c r="D10" s="29">
        <v>0.32443645543477567</v>
      </c>
      <c r="E10" s="30">
        <v>13786</v>
      </c>
      <c r="F10" s="31">
        <v>0</v>
      </c>
      <c r="G10" s="9"/>
      <c r="H10" s="27" t="s">
        <v>67</v>
      </c>
      <c r="I10" s="44">
        <v>-2.9060065173474189E-2</v>
      </c>
      <c r="J10" s="38"/>
      <c r="K10" s="47">
        <f t="shared" si="0"/>
        <v>-7.8863454173656269E-2</v>
      </c>
      <c r="L10" s="47">
        <f t="shared" si="1"/>
        <v>1.0707445417547005E-2</v>
      </c>
    </row>
    <row r="11" spans="1:12" x14ac:dyDescent="0.2">
      <c r="B11" s="27" t="s">
        <v>47</v>
      </c>
      <c r="C11" s="28">
        <v>0.29254315972725953</v>
      </c>
      <c r="D11" s="29">
        <v>0.45494689026833773</v>
      </c>
      <c r="E11" s="30">
        <v>13786</v>
      </c>
      <c r="F11" s="31">
        <v>0</v>
      </c>
      <c r="G11" s="9"/>
      <c r="H11" s="27" t="s">
        <v>47</v>
      </c>
      <c r="I11" s="44">
        <v>1.2519512441201091E-2</v>
      </c>
      <c r="J11" s="38"/>
      <c r="K11" s="47">
        <f t="shared" si="0"/>
        <v>1.9468238827137219E-2</v>
      </c>
      <c r="L11" s="47">
        <f t="shared" si="1"/>
        <v>-8.050385234270931E-3</v>
      </c>
    </row>
    <row r="12" spans="1:12" x14ac:dyDescent="0.2">
      <c r="B12" s="27" t="s">
        <v>68</v>
      </c>
      <c r="C12" s="28">
        <v>7.3988103873494854E-3</v>
      </c>
      <c r="D12" s="29">
        <v>8.5700646147662457E-2</v>
      </c>
      <c r="E12" s="30">
        <v>13786</v>
      </c>
      <c r="F12" s="31">
        <v>0</v>
      </c>
      <c r="G12" s="9"/>
      <c r="H12" s="27" t="s">
        <v>68</v>
      </c>
      <c r="I12" s="44">
        <v>4.0858614128010361E-3</v>
      </c>
      <c r="J12" s="38"/>
      <c r="K12" s="47">
        <f t="shared" si="0"/>
        <v>4.7323224284107145E-2</v>
      </c>
      <c r="L12" s="47">
        <f t="shared" si="1"/>
        <v>-3.5274546017092438E-4</v>
      </c>
    </row>
    <row r="13" spans="1:12" x14ac:dyDescent="0.2">
      <c r="B13" s="27" t="s">
        <v>69</v>
      </c>
      <c r="C13" s="28">
        <v>6.3107500362686777E-3</v>
      </c>
      <c r="D13" s="29">
        <v>7.9192041137556651E-2</v>
      </c>
      <c r="E13" s="30">
        <v>13786</v>
      </c>
      <c r="F13" s="31">
        <v>0</v>
      </c>
      <c r="G13" s="9"/>
      <c r="H13" s="27" t="s">
        <v>69</v>
      </c>
      <c r="I13" s="44">
        <v>-1.6843768066848279E-3</v>
      </c>
      <c r="J13" s="38"/>
      <c r="K13" s="47">
        <f t="shared" si="0"/>
        <v>-2.1135294679217209E-2</v>
      </c>
      <c r="L13" s="47">
        <f t="shared" si="1"/>
        <v>1.3422663238863401E-4</v>
      </c>
    </row>
    <row r="14" spans="1:12" x14ac:dyDescent="0.2">
      <c r="B14" s="27" t="s">
        <v>70</v>
      </c>
      <c r="C14" s="28">
        <v>1.9730161032931959E-2</v>
      </c>
      <c r="D14" s="29">
        <v>0.13907654301412525</v>
      </c>
      <c r="E14" s="30">
        <v>13786</v>
      </c>
      <c r="F14" s="31">
        <v>0</v>
      </c>
      <c r="G14" s="9"/>
      <c r="H14" s="27" t="s">
        <v>70</v>
      </c>
      <c r="I14" s="44">
        <v>-9.3470282119364756E-3</v>
      </c>
      <c r="J14" s="38"/>
      <c r="K14" s="47">
        <f t="shared" si="0"/>
        <v>-6.5881777340446368E-2</v>
      </c>
      <c r="L14" s="47">
        <f t="shared" si="1"/>
        <v>1.326020677564112E-3</v>
      </c>
    </row>
    <row r="15" spans="1:12" x14ac:dyDescent="0.2">
      <c r="B15" s="27" t="s">
        <v>71</v>
      </c>
      <c r="C15" s="28">
        <v>1.4072247207311766E-2</v>
      </c>
      <c r="D15" s="29">
        <v>0.11779314724563862</v>
      </c>
      <c r="E15" s="30">
        <v>13786</v>
      </c>
      <c r="F15" s="31">
        <v>0</v>
      </c>
      <c r="G15" s="9"/>
      <c r="H15" s="27" t="s">
        <v>71</v>
      </c>
      <c r="I15" s="44">
        <v>-9.8910963038529899E-3</v>
      </c>
      <c r="J15" s="38"/>
      <c r="K15" s="47">
        <f t="shared" si="0"/>
        <v>-8.2788401359018049E-2</v>
      </c>
      <c r="L15" s="47">
        <f t="shared" si="1"/>
        <v>1.1816472824933419E-3</v>
      </c>
    </row>
    <row r="16" spans="1:12" x14ac:dyDescent="0.2">
      <c r="B16" s="27" t="s">
        <v>72</v>
      </c>
      <c r="C16" s="28">
        <v>6.5283621064848407E-4</v>
      </c>
      <c r="D16" s="29">
        <v>2.5543244568018621E-2</v>
      </c>
      <c r="E16" s="30">
        <v>13786</v>
      </c>
      <c r="F16" s="31">
        <v>0</v>
      </c>
      <c r="G16" s="9"/>
      <c r="H16" s="27" t="s">
        <v>72</v>
      </c>
      <c r="I16" s="44">
        <v>4.1221980437552612E-3</v>
      </c>
      <c r="J16" s="38"/>
      <c r="K16" s="47">
        <f t="shared" si="0"/>
        <v>0.16127578908916901</v>
      </c>
      <c r="L16" s="47">
        <f t="shared" si="1"/>
        <v>-1.0535545487424848E-4</v>
      </c>
    </row>
    <row r="17" spans="2:12" ht="24" x14ac:dyDescent="0.2">
      <c r="B17" s="27" t="s">
        <v>48</v>
      </c>
      <c r="C17" s="28">
        <v>3.33671840998114E-3</v>
      </c>
      <c r="D17" s="29">
        <v>5.766997456959902E-2</v>
      </c>
      <c r="E17" s="30">
        <v>13786</v>
      </c>
      <c r="F17" s="31">
        <v>0</v>
      </c>
      <c r="G17" s="9"/>
      <c r="H17" s="27" t="s">
        <v>48</v>
      </c>
      <c r="I17" s="44">
        <v>-5.7777966204242007E-3</v>
      </c>
      <c r="J17" s="38"/>
      <c r="K17" s="47">
        <f t="shared" si="0"/>
        <v>-9.9852961320834918E-2</v>
      </c>
      <c r="L17" s="47">
        <f t="shared" si="1"/>
        <v>3.3429666817746766E-4</v>
      </c>
    </row>
    <row r="18" spans="2:12" x14ac:dyDescent="0.2">
      <c r="B18" s="27" t="s">
        <v>49</v>
      </c>
      <c r="C18" s="28">
        <v>4.620629624256492E-2</v>
      </c>
      <c r="D18" s="29">
        <v>0.20993920900053162</v>
      </c>
      <c r="E18" s="30">
        <v>13786</v>
      </c>
      <c r="F18" s="31">
        <v>0</v>
      </c>
      <c r="G18" s="9"/>
      <c r="H18" s="27" t="s">
        <v>49</v>
      </c>
      <c r="I18" s="44">
        <v>3.6254164735263814E-2</v>
      </c>
      <c r="J18" s="38"/>
      <c r="K18" s="47">
        <f t="shared" si="0"/>
        <v>0.16470955675264978</v>
      </c>
      <c r="L18" s="47">
        <f t="shared" si="1"/>
        <v>-7.9793130771494327E-3</v>
      </c>
    </row>
    <row r="19" spans="2:12" x14ac:dyDescent="0.2">
      <c r="B19" s="27" t="s">
        <v>76</v>
      </c>
      <c r="C19" s="28">
        <v>3.075583925721747E-2</v>
      </c>
      <c r="D19" s="29">
        <v>0.17266175053639082</v>
      </c>
      <c r="E19" s="30">
        <v>13786</v>
      </c>
      <c r="F19" s="31">
        <v>0</v>
      </c>
      <c r="G19" s="9"/>
      <c r="H19" s="27" t="s">
        <v>76</v>
      </c>
      <c r="I19" s="44">
        <v>3.7191296444007434E-2</v>
      </c>
      <c r="J19" s="38"/>
      <c r="K19" s="47">
        <f>((1-C19)/D19)*I19</f>
        <v>0.20877494173911162</v>
      </c>
      <c r="L19" s="47">
        <f t="shared" si="1"/>
        <v>-6.6247998276742501E-3</v>
      </c>
    </row>
    <row r="20" spans="2:12" x14ac:dyDescent="0.2">
      <c r="B20" s="27" t="s">
        <v>77</v>
      </c>
      <c r="C20" s="28">
        <v>0.28195270564340635</v>
      </c>
      <c r="D20" s="29">
        <v>0.44996673662286674</v>
      </c>
      <c r="E20" s="30">
        <v>13786</v>
      </c>
      <c r="F20" s="31">
        <v>0</v>
      </c>
      <c r="G20" s="9"/>
      <c r="H20" s="27" t="s">
        <v>77</v>
      </c>
      <c r="I20" s="44">
        <v>3.4558185829534488E-2</v>
      </c>
      <c r="J20" s="38"/>
      <c r="K20" s="47">
        <f t="shared" ref="K20:K83" si="2">((1-C20)/D20)*I20</f>
        <v>5.5147213811867747E-2</v>
      </c>
      <c r="L20" s="47">
        <f t="shared" si="1"/>
        <v>-2.1654431769545405E-2</v>
      </c>
    </row>
    <row r="21" spans="2:12" x14ac:dyDescent="0.2">
      <c r="B21" s="27" t="s">
        <v>78</v>
      </c>
      <c r="C21" s="28">
        <v>0.3392572174669955</v>
      </c>
      <c r="D21" s="29">
        <v>0.47347441234400267</v>
      </c>
      <c r="E21" s="30">
        <v>13786</v>
      </c>
      <c r="F21" s="31">
        <v>0</v>
      </c>
      <c r="G21" s="9"/>
      <c r="H21" s="27" t="s">
        <v>78</v>
      </c>
      <c r="I21" s="44">
        <v>-3.0869504059565598E-2</v>
      </c>
      <c r="J21" s="38"/>
      <c r="K21" s="47">
        <f t="shared" si="2"/>
        <v>-4.3078995350042198E-2</v>
      </c>
      <c r="L21" s="47">
        <f t="shared" si="1"/>
        <v>2.2118834257563658E-2</v>
      </c>
    </row>
    <row r="22" spans="2:12" x14ac:dyDescent="0.2">
      <c r="B22" s="27" t="s">
        <v>79</v>
      </c>
      <c r="C22" s="28">
        <v>1.0880603510808066E-3</v>
      </c>
      <c r="D22" s="29">
        <v>3.2969005453896326E-2</v>
      </c>
      <c r="E22" s="30">
        <v>13786</v>
      </c>
      <c r="F22" s="31">
        <v>0</v>
      </c>
      <c r="G22" s="9"/>
      <c r="H22" s="27" t="s">
        <v>79</v>
      </c>
      <c r="I22" s="44">
        <v>-1.6537324936811396E-3</v>
      </c>
      <c r="J22" s="38"/>
      <c r="K22" s="47">
        <f t="shared" si="2"/>
        <v>-5.0105640439579692E-2</v>
      </c>
      <c r="L22" s="47">
        <f t="shared" si="1"/>
        <v>5.4577344172078677E-5</v>
      </c>
    </row>
    <row r="23" spans="2:12" x14ac:dyDescent="0.2">
      <c r="B23" s="27" t="s">
        <v>80</v>
      </c>
      <c r="C23" s="28">
        <v>7.9791092412592485E-4</v>
      </c>
      <c r="D23" s="29">
        <v>2.8237069583190846E-2</v>
      </c>
      <c r="E23" s="30">
        <v>13786</v>
      </c>
      <c r="F23" s="31">
        <v>0</v>
      </c>
      <c r="G23" s="9"/>
      <c r="H23" s="27" t="s">
        <v>80</v>
      </c>
      <c r="I23" s="44">
        <v>-7.6660238253184292E-4</v>
      </c>
      <c r="J23" s="38"/>
      <c r="K23" s="47">
        <f t="shared" si="2"/>
        <v>-2.7127131583524654E-2</v>
      </c>
      <c r="L23" s="47">
        <f t="shared" si="1"/>
        <v>2.1662319231852721E-5</v>
      </c>
    </row>
    <row r="24" spans="2:12" x14ac:dyDescent="0.2">
      <c r="B24" s="27" t="s">
        <v>81</v>
      </c>
      <c r="C24" s="28">
        <v>8.4868707384302914E-3</v>
      </c>
      <c r="D24" s="29">
        <v>9.1735784720592892E-2</v>
      </c>
      <c r="E24" s="30">
        <v>13786</v>
      </c>
      <c r="F24" s="31">
        <v>0</v>
      </c>
      <c r="G24" s="9"/>
      <c r="H24" s="27" t="s">
        <v>81</v>
      </c>
      <c r="I24" s="44">
        <v>-2.617681146591199E-3</v>
      </c>
      <c r="J24" s="38"/>
      <c r="K24" s="47">
        <f t="shared" si="2"/>
        <v>-2.8292832867466849E-2</v>
      </c>
      <c r="L24" s="47">
        <f t="shared" si="1"/>
        <v>2.4217290551566473E-4</v>
      </c>
    </row>
    <row r="25" spans="2:12" x14ac:dyDescent="0.2">
      <c r="B25" s="27" t="s">
        <v>82</v>
      </c>
      <c r="C25" s="28">
        <v>2.5025388074858556E-2</v>
      </c>
      <c r="D25" s="29">
        <v>0.15620783591893914</v>
      </c>
      <c r="E25" s="30">
        <v>13786</v>
      </c>
      <c r="F25" s="31">
        <v>0</v>
      </c>
      <c r="G25" s="9"/>
      <c r="H25" s="27" t="s">
        <v>82</v>
      </c>
      <c r="I25" s="44">
        <v>-8.9928427180773641E-3</v>
      </c>
      <c r="J25" s="38"/>
      <c r="K25" s="47">
        <f t="shared" si="2"/>
        <v>-5.6129023794370847E-2</v>
      </c>
      <c r="L25" s="47">
        <f t="shared" si="1"/>
        <v>1.4407047994239972E-3</v>
      </c>
    </row>
    <row r="26" spans="2:12" x14ac:dyDescent="0.2">
      <c r="B26" s="27" t="s">
        <v>83</v>
      </c>
      <c r="C26" s="28">
        <v>3.771942550413463E-3</v>
      </c>
      <c r="D26" s="29">
        <v>6.1302427311626613E-2</v>
      </c>
      <c r="E26" s="30">
        <v>13786</v>
      </c>
      <c r="F26" s="31">
        <v>0</v>
      </c>
      <c r="G26" s="9"/>
      <c r="H26" s="27" t="s">
        <v>83</v>
      </c>
      <c r="I26" s="44">
        <v>-5.4280987310699478E-3</v>
      </c>
      <c r="J26" s="38"/>
      <c r="K26" s="47">
        <f t="shared" si="2"/>
        <v>-8.821223712739952E-2</v>
      </c>
      <c r="L26" s="47">
        <f t="shared" si="1"/>
        <v>3.3399128663352085E-4</v>
      </c>
    </row>
    <row r="27" spans="2:12" x14ac:dyDescent="0.2">
      <c r="B27" s="27" t="s">
        <v>84</v>
      </c>
      <c r="C27" s="28">
        <v>4.3522414043232262E-4</v>
      </c>
      <c r="D27" s="29">
        <v>2.0858242470011286E-2</v>
      </c>
      <c r="E27" s="30">
        <v>13786</v>
      </c>
      <c r="F27" s="31">
        <v>0</v>
      </c>
      <c r="G27" s="9"/>
      <c r="H27" s="27" t="s">
        <v>84</v>
      </c>
      <c r="I27" s="44">
        <v>-2.0768926320023228E-4</v>
      </c>
      <c r="J27" s="38"/>
      <c r="K27" s="47">
        <f t="shared" si="2"/>
        <v>-9.9528458410459066E-3</v>
      </c>
      <c r="L27" s="47">
        <f t="shared" si="1"/>
        <v>4.3336048654771731E-6</v>
      </c>
    </row>
    <row r="28" spans="2:12" x14ac:dyDescent="0.2">
      <c r="B28" s="27" t="s">
        <v>85</v>
      </c>
      <c r="C28" s="28">
        <v>2.0382997243580444E-2</v>
      </c>
      <c r="D28" s="29">
        <v>0.14131163845880776</v>
      </c>
      <c r="E28" s="30">
        <v>13786</v>
      </c>
      <c r="F28" s="31">
        <v>0</v>
      </c>
      <c r="G28" s="9"/>
      <c r="H28" s="27" t="s">
        <v>85</v>
      </c>
      <c r="I28" s="44">
        <v>7.4848487489346908E-3</v>
      </c>
      <c r="J28" s="38"/>
      <c r="K28" s="47">
        <f t="shared" si="2"/>
        <v>5.1887340473048826E-2</v>
      </c>
      <c r="L28" s="47">
        <f t="shared" si="1"/>
        <v>-1.0796255218753588E-3</v>
      </c>
    </row>
    <row r="29" spans="2:12" x14ac:dyDescent="0.2">
      <c r="B29" s="27" t="s">
        <v>86</v>
      </c>
      <c r="C29" s="28">
        <v>6.6008994632235599E-2</v>
      </c>
      <c r="D29" s="29">
        <v>0.24830682560780454</v>
      </c>
      <c r="E29" s="30">
        <v>13786</v>
      </c>
      <c r="F29" s="31">
        <v>0</v>
      </c>
      <c r="G29" s="9"/>
      <c r="H29" s="27" t="s">
        <v>86</v>
      </c>
      <c r="I29" s="44">
        <v>-2.0660866374586674E-2</v>
      </c>
      <c r="J29" s="38"/>
      <c r="K29" s="47">
        <f t="shared" si="2"/>
        <v>-7.7714590848374634E-2</v>
      </c>
      <c r="L29" s="47">
        <f t="shared" si="1"/>
        <v>5.4924105057487516E-3</v>
      </c>
    </row>
    <row r="30" spans="2:12" x14ac:dyDescent="0.2">
      <c r="B30" s="27" t="s">
        <v>87</v>
      </c>
      <c r="C30" s="28">
        <v>5.0776149717104307E-4</v>
      </c>
      <c r="D30" s="29">
        <v>2.2528659327148894E-2</v>
      </c>
      <c r="E30" s="30">
        <v>13786</v>
      </c>
      <c r="F30" s="31">
        <v>0</v>
      </c>
      <c r="G30" s="9"/>
      <c r="H30" s="27" t="s">
        <v>87</v>
      </c>
      <c r="I30" s="44">
        <v>-6.5843227973173552E-4</v>
      </c>
      <c r="J30" s="38"/>
      <c r="K30" s="47">
        <f t="shared" si="2"/>
        <v>-2.9211589718458341E-2</v>
      </c>
      <c r="L30" s="47">
        <f t="shared" si="1"/>
        <v>1.4840055739110847E-5</v>
      </c>
    </row>
    <row r="31" spans="2:12" x14ac:dyDescent="0.2">
      <c r="B31" s="27" t="s">
        <v>88</v>
      </c>
      <c r="C31" s="28">
        <v>1.6756129406644421E-2</v>
      </c>
      <c r="D31" s="29">
        <v>0.12836104042825122</v>
      </c>
      <c r="E31" s="30">
        <v>13786</v>
      </c>
      <c r="F31" s="31">
        <v>0</v>
      </c>
      <c r="G31" s="9"/>
      <c r="H31" s="27" t="s">
        <v>88</v>
      </c>
      <c r="I31" s="44">
        <v>1.5289254155340512E-2</v>
      </c>
      <c r="J31" s="38"/>
      <c r="K31" s="47">
        <f t="shared" si="2"/>
        <v>0.11711548444939135</v>
      </c>
      <c r="L31" s="47">
        <f t="shared" si="1"/>
        <v>-1.9958448474960825E-3</v>
      </c>
    </row>
    <row r="32" spans="2:12" x14ac:dyDescent="0.2">
      <c r="B32" s="27" t="s">
        <v>89</v>
      </c>
      <c r="C32" s="28">
        <v>8.0734078050195848E-2</v>
      </c>
      <c r="D32" s="29">
        <v>0.27243617696786387</v>
      </c>
      <c r="E32" s="30">
        <v>13786</v>
      </c>
      <c r="F32" s="31">
        <v>0</v>
      </c>
      <c r="G32" s="9"/>
      <c r="H32" s="27" t="s">
        <v>89</v>
      </c>
      <c r="I32" s="44">
        <v>9.4585212206929423E-3</v>
      </c>
      <c r="J32" s="38"/>
      <c r="K32" s="47">
        <f t="shared" si="2"/>
        <v>3.191535106311421E-2</v>
      </c>
      <c r="L32" s="47">
        <f t="shared" si="1"/>
        <v>-2.8029500302411514E-3</v>
      </c>
    </row>
    <row r="33" spans="2:12" x14ac:dyDescent="0.2">
      <c r="B33" s="27" t="s">
        <v>90</v>
      </c>
      <c r="C33" s="28">
        <v>9.9811402872479332E-2</v>
      </c>
      <c r="D33" s="29">
        <v>0.2997592444231727</v>
      </c>
      <c r="E33" s="30">
        <v>13786</v>
      </c>
      <c r="F33" s="31">
        <v>0</v>
      </c>
      <c r="G33" s="9"/>
      <c r="H33" s="27" t="s">
        <v>90</v>
      </c>
      <c r="I33" s="44">
        <v>-1.7428148279961871E-2</v>
      </c>
      <c r="J33" s="38"/>
      <c r="K33" s="47">
        <f t="shared" si="2"/>
        <v>-5.2337402907653208E-2</v>
      </c>
      <c r="L33" s="47">
        <f t="shared" si="1"/>
        <v>5.8030835133707345E-3</v>
      </c>
    </row>
    <row r="34" spans="2:12" x14ac:dyDescent="0.2">
      <c r="B34" s="27" t="s">
        <v>91</v>
      </c>
      <c r="C34" s="28">
        <v>9.4298563760336575E-4</v>
      </c>
      <c r="D34" s="29">
        <v>3.069470243921436E-2</v>
      </c>
      <c r="E34" s="30">
        <v>13786</v>
      </c>
      <c r="F34" s="31">
        <v>0</v>
      </c>
      <c r="G34" s="9"/>
      <c r="H34" s="27" t="s">
        <v>91</v>
      </c>
      <c r="I34" s="44">
        <v>-7.0129627525147625E-4</v>
      </c>
      <c r="J34" s="38"/>
      <c r="K34" s="47">
        <f t="shared" si="2"/>
        <v>-2.2825924581731907E-2</v>
      </c>
      <c r="L34" s="47">
        <f t="shared" si="1"/>
        <v>2.1544835516046963E-5</v>
      </c>
    </row>
    <row r="35" spans="2:12" x14ac:dyDescent="0.2">
      <c r="B35" s="27" t="s">
        <v>92</v>
      </c>
      <c r="C35" s="28">
        <v>2.2486580589003336E-3</v>
      </c>
      <c r="D35" s="29">
        <v>4.7368389803429646E-2</v>
      </c>
      <c r="E35" s="30">
        <v>13786</v>
      </c>
      <c r="F35" s="31">
        <v>0</v>
      </c>
      <c r="G35" s="9"/>
      <c r="H35" s="27" t="s">
        <v>92</v>
      </c>
      <c r="I35" s="44">
        <v>-1.7209465857383436E-3</v>
      </c>
      <c r="J35" s="38"/>
      <c r="K35" s="47">
        <f t="shared" si="2"/>
        <v>-3.6249422293114626E-2</v>
      </c>
      <c r="L35" s="47">
        <f t="shared" si="1"/>
        <v>8.1696262529011508E-5</v>
      </c>
    </row>
    <row r="36" spans="2:12" x14ac:dyDescent="0.2">
      <c r="B36" s="27" t="s">
        <v>93</v>
      </c>
      <c r="C36" s="28">
        <v>8.6319454519077337E-3</v>
      </c>
      <c r="D36" s="29">
        <v>9.250976028704086E-2</v>
      </c>
      <c r="E36" s="30">
        <v>13786</v>
      </c>
      <c r="F36" s="31">
        <v>0</v>
      </c>
      <c r="G36" s="9"/>
      <c r="H36" s="27" t="s">
        <v>93</v>
      </c>
      <c r="I36" s="44">
        <v>-6.1346620042395852E-3</v>
      </c>
      <c r="J36" s="38"/>
      <c r="K36" s="47">
        <f t="shared" si="2"/>
        <v>-6.5741257112575696E-2</v>
      </c>
      <c r="L36" s="47">
        <f t="shared" si="1"/>
        <v>5.7241600910196166E-4</v>
      </c>
    </row>
    <row r="37" spans="2:12" ht="24" x14ac:dyDescent="0.2">
      <c r="B37" s="27" t="s">
        <v>94</v>
      </c>
      <c r="C37" s="28">
        <v>4.3522414043232257E-4</v>
      </c>
      <c r="D37" s="29">
        <v>2.0858242470010151E-2</v>
      </c>
      <c r="E37" s="30">
        <v>13786</v>
      </c>
      <c r="F37" s="31">
        <v>0</v>
      </c>
      <c r="G37" s="9"/>
      <c r="H37" s="27" t="s">
        <v>94</v>
      </c>
      <c r="I37" s="44">
        <v>-7.484587871680107E-4</v>
      </c>
      <c r="J37" s="38"/>
      <c r="K37" s="47">
        <f t="shared" si="2"/>
        <v>-3.5867501344438654E-2</v>
      </c>
      <c r="L37" s="47">
        <f t="shared" si="1"/>
        <v>1.5617199424283879E-5</v>
      </c>
    </row>
    <row r="38" spans="2:12" x14ac:dyDescent="0.2">
      <c r="B38" s="27" t="s">
        <v>95</v>
      </c>
      <c r="C38" s="28">
        <v>1.1968663861888872E-2</v>
      </c>
      <c r="D38" s="29">
        <v>0.10874866800939847</v>
      </c>
      <c r="E38" s="30">
        <v>13786</v>
      </c>
      <c r="F38" s="31">
        <v>0</v>
      </c>
      <c r="G38" s="9"/>
      <c r="H38" s="27" t="s">
        <v>95</v>
      </c>
      <c r="I38" s="44">
        <v>1.4797411843694925E-3</v>
      </c>
      <c r="J38" s="38"/>
      <c r="K38" s="47">
        <f t="shared" si="2"/>
        <v>1.3444124753829872E-2</v>
      </c>
      <c r="L38" s="47">
        <f t="shared" si="1"/>
        <v>-1.6285739552029428E-4</v>
      </c>
    </row>
    <row r="39" spans="2:12" x14ac:dyDescent="0.2">
      <c r="B39" s="27" t="s">
        <v>96</v>
      </c>
      <c r="C39" s="28">
        <v>3.917017263890904E-3</v>
      </c>
      <c r="D39" s="29">
        <v>6.2465648778448096E-2</v>
      </c>
      <c r="E39" s="30">
        <v>13786</v>
      </c>
      <c r="F39" s="31">
        <v>0</v>
      </c>
      <c r="G39" s="9"/>
      <c r="H39" s="27" t="s">
        <v>96</v>
      </c>
      <c r="I39" s="44">
        <v>5.5844999287077346E-3</v>
      </c>
      <c r="J39" s="38"/>
      <c r="K39" s="47">
        <f t="shared" si="2"/>
        <v>8.9050949679658278E-2</v>
      </c>
      <c r="L39" s="47">
        <f t="shared" si="1"/>
        <v>-3.5018579105021463E-4</v>
      </c>
    </row>
    <row r="40" spans="2:12" x14ac:dyDescent="0.2">
      <c r="B40" s="27" t="s">
        <v>97</v>
      </c>
      <c r="C40" s="28">
        <v>1.0880603510808066E-3</v>
      </c>
      <c r="D40" s="29">
        <v>3.2969005453896957E-2</v>
      </c>
      <c r="E40" s="30">
        <v>13786</v>
      </c>
      <c r="F40" s="31">
        <v>0</v>
      </c>
      <c r="G40" s="9"/>
      <c r="H40" s="27" t="s">
        <v>97</v>
      </c>
      <c r="I40" s="44">
        <v>2.337419701040483E-5</v>
      </c>
      <c r="J40" s="38"/>
      <c r="K40" s="47">
        <f t="shared" si="2"/>
        <v>7.0820348239044684E-4</v>
      </c>
      <c r="L40" s="47">
        <f t="shared" si="1"/>
        <v>-7.7140746756638607E-7</v>
      </c>
    </row>
    <row r="41" spans="2:12" ht="24" x14ac:dyDescent="0.2">
      <c r="B41" s="27" t="s">
        <v>98</v>
      </c>
      <c r="C41" s="28">
        <v>0.32989989844770057</v>
      </c>
      <c r="D41" s="29">
        <v>0.47019356881527807</v>
      </c>
      <c r="E41" s="30">
        <v>13786</v>
      </c>
      <c r="F41" s="31">
        <v>0</v>
      </c>
      <c r="G41" s="9"/>
      <c r="H41" s="27" t="s">
        <v>98</v>
      </c>
      <c r="I41" s="44">
        <v>7.4129584933933013E-2</v>
      </c>
      <c r="J41" s="38"/>
      <c r="K41" s="47">
        <f t="shared" si="2"/>
        <v>0.10564636712794664</v>
      </c>
      <c r="L41" s="47">
        <f t="shared" si="1"/>
        <v>-5.2011222959287881E-2</v>
      </c>
    </row>
    <row r="42" spans="2:12" x14ac:dyDescent="0.2">
      <c r="B42" s="27" t="s">
        <v>99</v>
      </c>
      <c r="C42" s="28">
        <v>2.9014942695488178E-4</v>
      </c>
      <c r="D42" s="29">
        <v>1.7031919514753743E-2</v>
      </c>
      <c r="E42" s="30">
        <v>13786</v>
      </c>
      <c r="F42" s="31">
        <v>0</v>
      </c>
      <c r="G42" s="9"/>
      <c r="H42" s="27" t="s">
        <v>99</v>
      </c>
      <c r="I42" s="44">
        <v>7.0325771050703308E-4</v>
      </c>
      <c r="J42" s="38"/>
      <c r="K42" s="47">
        <f t="shared" si="2"/>
        <v>4.1278592238315481E-2</v>
      </c>
      <c r="L42" s="47">
        <f t="shared" si="1"/>
        <v>-1.1980436000091566E-5</v>
      </c>
    </row>
    <row r="43" spans="2:12" x14ac:dyDescent="0.2">
      <c r="B43" s="27" t="s">
        <v>100</v>
      </c>
      <c r="C43" s="28">
        <v>1.2984186856230959E-2</v>
      </c>
      <c r="D43" s="29">
        <v>0.11321010301618085</v>
      </c>
      <c r="E43" s="30">
        <v>13786</v>
      </c>
      <c r="F43" s="31">
        <v>0</v>
      </c>
      <c r="G43" s="9"/>
      <c r="H43" s="27" t="s">
        <v>100</v>
      </c>
      <c r="I43" s="44">
        <v>9.0014376763145314E-3</v>
      </c>
      <c r="J43" s="38"/>
      <c r="K43" s="47">
        <f t="shared" si="2"/>
        <v>7.847851994517395E-2</v>
      </c>
      <c r="L43" s="47">
        <f t="shared" si="1"/>
        <v>-1.0323844396403423E-3</v>
      </c>
    </row>
    <row r="44" spans="2:12" x14ac:dyDescent="0.2">
      <c r="B44" s="27" t="s">
        <v>101</v>
      </c>
      <c r="C44" s="28">
        <v>2.9377629479181773E-2</v>
      </c>
      <c r="D44" s="29">
        <v>0.16886874455619744</v>
      </c>
      <c r="E44" s="30">
        <v>13786</v>
      </c>
      <c r="F44" s="31">
        <v>0</v>
      </c>
      <c r="G44" s="9"/>
      <c r="H44" s="27" t="s">
        <v>101</v>
      </c>
      <c r="I44" s="44">
        <v>-8.4701311676350869E-3</v>
      </c>
      <c r="J44" s="38"/>
      <c r="K44" s="47">
        <f t="shared" si="2"/>
        <v>-4.8684549732151805E-2</v>
      </c>
      <c r="L44" s="47">
        <f t="shared" si="1"/>
        <v>1.4735253450057157E-3</v>
      </c>
    </row>
    <row r="45" spans="2:12" x14ac:dyDescent="0.2">
      <c r="B45" s="27" t="s">
        <v>102</v>
      </c>
      <c r="C45" s="28">
        <v>0.39409545916146815</v>
      </c>
      <c r="D45" s="29">
        <v>0.48867325511327336</v>
      </c>
      <c r="E45" s="30">
        <v>13786</v>
      </c>
      <c r="F45" s="31">
        <v>0</v>
      </c>
      <c r="G45" s="9"/>
      <c r="H45" s="27" t="s">
        <v>102</v>
      </c>
      <c r="I45" s="44">
        <v>-3.3583200700197421E-2</v>
      </c>
      <c r="J45" s="38"/>
      <c r="K45" s="47">
        <f t="shared" si="2"/>
        <v>-4.1639712399289597E-2</v>
      </c>
      <c r="L45" s="47">
        <f t="shared" si="1"/>
        <v>2.7083509812682916E-2</v>
      </c>
    </row>
    <row r="46" spans="2:12" x14ac:dyDescent="0.2">
      <c r="B46" s="27" t="s">
        <v>103</v>
      </c>
      <c r="C46" s="28">
        <v>0.15573770491803279</v>
      </c>
      <c r="D46" s="29">
        <v>0.36261964968861937</v>
      </c>
      <c r="E46" s="30">
        <v>13786</v>
      </c>
      <c r="F46" s="31">
        <v>0</v>
      </c>
      <c r="G46" s="9"/>
      <c r="H46" s="27" t="s">
        <v>103</v>
      </c>
      <c r="I46" s="44">
        <v>-3.7542493501597628E-2</v>
      </c>
      <c r="J46" s="38"/>
      <c r="K46" s="47">
        <f t="shared" si="2"/>
        <v>-8.7407595683178463E-2</v>
      </c>
      <c r="L46" s="47">
        <f t="shared" si="1"/>
        <v>1.6123731242528066E-2</v>
      </c>
    </row>
    <row r="47" spans="2:12" x14ac:dyDescent="0.2">
      <c r="B47" s="27" t="s">
        <v>104</v>
      </c>
      <c r="C47" s="28">
        <v>6.9418250398955467E-2</v>
      </c>
      <c r="D47" s="29">
        <v>0.25417325413392672</v>
      </c>
      <c r="E47" s="30">
        <v>13786</v>
      </c>
      <c r="F47" s="31">
        <v>0</v>
      </c>
      <c r="G47" s="9"/>
      <c r="H47" s="27" t="s">
        <v>104</v>
      </c>
      <c r="I47" s="44">
        <v>-1.8923659454850618E-2</v>
      </c>
      <c r="J47" s="38"/>
      <c r="K47" s="47">
        <f t="shared" si="2"/>
        <v>-6.9283497920950912E-2</v>
      </c>
      <c r="L47" s="47">
        <f t="shared" si="1"/>
        <v>5.1683145615675444E-3</v>
      </c>
    </row>
    <row r="48" spans="2:12" x14ac:dyDescent="0.2">
      <c r="B48" s="27" t="s">
        <v>105</v>
      </c>
      <c r="C48" s="28">
        <v>2.9014942695488178E-3</v>
      </c>
      <c r="D48" s="29">
        <v>5.3789269114135549E-2</v>
      </c>
      <c r="E48" s="30">
        <v>13786</v>
      </c>
      <c r="F48" s="31">
        <v>0</v>
      </c>
      <c r="G48" s="9"/>
      <c r="H48" s="27" t="s">
        <v>105</v>
      </c>
      <c r="I48" s="44">
        <v>7.6597200493354757E-4</v>
      </c>
      <c r="J48" s="38"/>
      <c r="K48" s="47">
        <f t="shared" si="2"/>
        <v>1.4198920233141605E-2</v>
      </c>
      <c r="L48" s="47">
        <f t="shared" si="1"/>
        <v>-4.1317969542096914E-5</v>
      </c>
    </row>
    <row r="49" spans="2:12" x14ac:dyDescent="0.2">
      <c r="B49" s="27" t="s">
        <v>106</v>
      </c>
      <c r="C49" s="28">
        <v>2.9014942695488178E-4</v>
      </c>
      <c r="D49" s="29">
        <v>1.7031919514754735E-2</v>
      </c>
      <c r="E49" s="30">
        <v>13786</v>
      </c>
      <c r="F49" s="31">
        <v>0</v>
      </c>
      <c r="G49" s="9"/>
      <c r="H49" s="27" t="s">
        <v>106</v>
      </c>
      <c r="I49" s="44">
        <v>-7.0516738694908587E-4</v>
      </c>
      <c r="J49" s="38"/>
      <c r="K49" s="47">
        <f t="shared" si="2"/>
        <v>-4.1390683089193012E-2</v>
      </c>
      <c r="L49" s="47">
        <f t="shared" si="1"/>
        <v>1.2012968535537083E-5</v>
      </c>
    </row>
    <row r="50" spans="2:12" x14ac:dyDescent="0.2">
      <c r="B50" s="27" t="s">
        <v>107</v>
      </c>
      <c r="C50" s="28">
        <v>3.6268678369360223E-4</v>
      </c>
      <c r="D50" s="29">
        <v>1.9041574060387787E-2</v>
      </c>
      <c r="E50" s="30">
        <v>13786</v>
      </c>
      <c r="F50" s="31">
        <v>0</v>
      </c>
      <c r="G50" s="9"/>
      <c r="H50" s="27" t="s">
        <v>107</v>
      </c>
      <c r="I50" s="44">
        <v>-2.9607636727451287E-4</v>
      </c>
      <c r="J50" s="38"/>
      <c r="K50" s="47">
        <f t="shared" si="2"/>
        <v>-1.5543304526743044E-2</v>
      </c>
      <c r="L50" s="47">
        <f t="shared" si="1"/>
        <v>5.6393964613391786E-6</v>
      </c>
    </row>
    <row r="51" spans="2:12" x14ac:dyDescent="0.2">
      <c r="B51" s="27" t="s">
        <v>108</v>
      </c>
      <c r="C51" s="28">
        <v>4.3522414043232262E-4</v>
      </c>
      <c r="D51" s="29">
        <v>2.085824247001157E-2</v>
      </c>
      <c r="E51" s="30">
        <v>13786</v>
      </c>
      <c r="F51" s="31">
        <v>0</v>
      </c>
      <c r="G51" s="9"/>
      <c r="H51" s="27" t="s">
        <v>108</v>
      </c>
      <c r="I51" s="44">
        <v>-2.4650866813128624E-4</v>
      </c>
      <c r="J51" s="38"/>
      <c r="K51" s="47">
        <f t="shared" si="2"/>
        <v>-1.1813142069009278E-2</v>
      </c>
      <c r="L51" s="47">
        <f t="shared" si="1"/>
        <v>5.1436032230809625E-6</v>
      </c>
    </row>
    <row r="52" spans="2:12" x14ac:dyDescent="0.2">
      <c r="B52" s="27" t="s">
        <v>109</v>
      </c>
      <c r="C52" s="28">
        <v>1.0880603510808066E-3</v>
      </c>
      <c r="D52" s="29">
        <v>3.2969005453895327E-2</v>
      </c>
      <c r="E52" s="30">
        <v>13786</v>
      </c>
      <c r="F52" s="31">
        <v>0</v>
      </c>
      <c r="G52" s="9"/>
      <c r="H52" s="27" t="s">
        <v>109</v>
      </c>
      <c r="I52" s="44">
        <v>6.4290039952795831E-4</v>
      </c>
      <c r="J52" s="38"/>
      <c r="K52" s="47">
        <f t="shared" si="2"/>
        <v>1.9478928049303991E-2</v>
      </c>
      <c r="L52" s="47">
        <f t="shared" si="1"/>
        <v>-2.1217335033008488E-5</v>
      </c>
    </row>
    <row r="53" spans="2:12" x14ac:dyDescent="0.2">
      <c r="B53" s="27" t="s">
        <v>110</v>
      </c>
      <c r="C53" s="28">
        <v>0.59915856666183087</v>
      </c>
      <c r="D53" s="29">
        <v>0.49008672808255976</v>
      </c>
      <c r="E53" s="30">
        <v>13786</v>
      </c>
      <c r="F53" s="31">
        <v>0</v>
      </c>
      <c r="G53" s="9"/>
      <c r="H53" s="27" t="s">
        <v>110</v>
      </c>
      <c r="I53" s="44">
        <v>-7.2727574661457142E-2</v>
      </c>
      <c r="J53" s="38"/>
      <c r="K53" s="47">
        <f t="shared" si="2"/>
        <v>-5.9483808885345338E-2</v>
      </c>
      <c r="L53" s="47">
        <f t="shared" si="1"/>
        <v>8.8913547121417399E-2</v>
      </c>
    </row>
    <row r="54" spans="2:12" x14ac:dyDescent="0.2">
      <c r="B54" s="27" t="s">
        <v>111</v>
      </c>
      <c r="C54" s="28">
        <v>1.5958218482518494E-2</v>
      </c>
      <c r="D54" s="29">
        <v>0.12531836626087253</v>
      </c>
      <c r="E54" s="30">
        <v>13786</v>
      </c>
      <c r="F54" s="31">
        <v>0</v>
      </c>
      <c r="G54" s="9"/>
      <c r="H54" s="27" t="s">
        <v>111</v>
      </c>
      <c r="I54" s="44">
        <v>-3.9123750451811627E-3</v>
      </c>
      <c r="J54" s="38"/>
      <c r="K54" s="47">
        <f t="shared" si="2"/>
        <v>-3.0721279125282171E-2</v>
      </c>
      <c r="L54" s="47">
        <f t="shared" si="1"/>
        <v>4.9820738666976822E-4</v>
      </c>
    </row>
    <row r="55" spans="2:12" x14ac:dyDescent="0.2">
      <c r="B55" s="27" t="s">
        <v>112</v>
      </c>
      <c r="C55" s="28">
        <v>5.585376468881474E-3</v>
      </c>
      <c r="D55" s="29">
        <v>7.4529074550460664E-2</v>
      </c>
      <c r="E55" s="30">
        <v>13786</v>
      </c>
      <c r="F55" s="31">
        <v>0</v>
      </c>
      <c r="G55" s="9"/>
      <c r="H55" s="27" t="s">
        <v>112</v>
      </c>
      <c r="I55" s="44">
        <v>-1.6749823888081161E-3</v>
      </c>
      <c r="J55" s="38"/>
      <c r="K55" s="47">
        <f t="shared" si="2"/>
        <v>-2.2348687295991404E-2</v>
      </c>
      <c r="L55" s="47">
        <f t="shared" si="1"/>
        <v>1.2552694739159222E-4</v>
      </c>
    </row>
    <row r="56" spans="2:12" x14ac:dyDescent="0.2">
      <c r="B56" s="27" t="s">
        <v>113</v>
      </c>
      <c r="C56" s="28">
        <v>2.5823298998984476E-2</v>
      </c>
      <c r="D56" s="29">
        <v>0.15861362218614405</v>
      </c>
      <c r="E56" s="30">
        <v>13786</v>
      </c>
      <c r="F56" s="31">
        <v>0</v>
      </c>
      <c r="G56" s="9"/>
      <c r="H56" s="27" t="s">
        <v>113</v>
      </c>
      <c r="I56" s="44">
        <v>-1.4670364992895921E-4</v>
      </c>
      <c r="J56" s="38"/>
      <c r="K56" s="47">
        <f t="shared" si="2"/>
        <v>-9.010277663596913E-4</v>
      </c>
      <c r="L56" s="47">
        <f t="shared" si="1"/>
        <v>2.3884280329415494E-5</v>
      </c>
    </row>
    <row r="57" spans="2:12" x14ac:dyDescent="0.2">
      <c r="B57" s="27" t="s">
        <v>114</v>
      </c>
      <c r="C57" s="28">
        <v>5.0776149717104329E-4</v>
      </c>
      <c r="D57" s="29">
        <v>2.2528659327147097E-2</v>
      </c>
      <c r="E57" s="30">
        <v>13786</v>
      </c>
      <c r="F57" s="31">
        <v>0</v>
      </c>
      <c r="G57" s="9"/>
      <c r="H57" s="27" t="s">
        <v>114</v>
      </c>
      <c r="I57" s="44">
        <v>-2.7952698187118326E-4</v>
      </c>
      <c r="J57" s="38"/>
      <c r="K57" s="47">
        <f t="shared" si="2"/>
        <v>-1.2401317130119185E-2</v>
      </c>
      <c r="L57" s="47">
        <f t="shared" si="1"/>
        <v>6.3001103063237046E-6</v>
      </c>
    </row>
    <row r="58" spans="2:12" x14ac:dyDescent="0.2">
      <c r="B58" s="27" t="s">
        <v>115</v>
      </c>
      <c r="C58" s="28">
        <v>7.543885100826926E-3</v>
      </c>
      <c r="D58" s="29">
        <v>8.6530445643013529E-2</v>
      </c>
      <c r="E58" s="30">
        <v>13786</v>
      </c>
      <c r="F58" s="31">
        <v>0</v>
      </c>
      <c r="G58" s="9"/>
      <c r="H58" s="27" t="s">
        <v>115</v>
      </c>
      <c r="I58" s="44">
        <v>1.7867624380896143E-2</v>
      </c>
      <c r="J58" s="38"/>
      <c r="K58" s="47">
        <f t="shared" si="2"/>
        <v>0.20493172020284955</v>
      </c>
      <c r="L58" s="47">
        <f t="shared" si="1"/>
        <v>-1.5577327072866796E-3</v>
      </c>
    </row>
    <row r="59" spans="2:12" x14ac:dyDescent="0.2">
      <c r="B59" s="27" t="s">
        <v>116</v>
      </c>
      <c r="C59" s="28">
        <v>3.3149572029595245E-2</v>
      </c>
      <c r="D59" s="29">
        <v>0.17903352463703082</v>
      </c>
      <c r="E59" s="30">
        <v>13786</v>
      </c>
      <c r="F59" s="31">
        <v>0</v>
      </c>
      <c r="G59" s="9"/>
      <c r="H59" s="27" t="s">
        <v>116</v>
      </c>
      <c r="I59" s="44">
        <v>4.1866280749734211E-2</v>
      </c>
      <c r="J59" s="38"/>
      <c r="K59" s="47">
        <f t="shared" si="2"/>
        <v>0.22609414377823844</v>
      </c>
      <c r="L59" s="47">
        <f t="shared" si="1"/>
        <v>-7.7518961442460043E-3</v>
      </c>
    </row>
    <row r="60" spans="2:12" x14ac:dyDescent="0.2">
      <c r="B60" s="27" t="s">
        <v>117</v>
      </c>
      <c r="C60" s="28">
        <v>1.5232844915131294E-3</v>
      </c>
      <c r="D60" s="29">
        <v>3.900095422665395E-2</v>
      </c>
      <c r="E60" s="30">
        <v>13786</v>
      </c>
      <c r="F60" s="31">
        <v>0</v>
      </c>
      <c r="G60" s="9"/>
      <c r="H60" s="27" t="s">
        <v>117</v>
      </c>
      <c r="I60" s="44">
        <v>1.4397549102243814E-3</v>
      </c>
      <c r="J60" s="38"/>
      <c r="K60" s="47">
        <f t="shared" si="2"/>
        <v>3.6859655934151511E-2</v>
      </c>
      <c r="L60" s="47">
        <f t="shared" si="1"/>
        <v>-5.6233401715741511E-5</v>
      </c>
    </row>
    <row r="61" spans="2:12" x14ac:dyDescent="0.2">
      <c r="B61" s="27" t="s">
        <v>118</v>
      </c>
      <c r="C61" s="28">
        <v>4.9325402582329897E-3</v>
      </c>
      <c r="D61" s="29">
        <v>7.0061161560902488E-2</v>
      </c>
      <c r="E61" s="30">
        <v>13786</v>
      </c>
      <c r="F61" s="31">
        <v>0</v>
      </c>
      <c r="G61" s="9"/>
      <c r="H61" s="27" t="s">
        <v>118</v>
      </c>
      <c r="I61" s="44">
        <v>-2.1277253543599277E-3</v>
      </c>
      <c r="J61" s="38"/>
      <c r="K61" s="47">
        <f t="shared" si="2"/>
        <v>-3.0219742525259545E-2</v>
      </c>
      <c r="L61" s="47">
        <f t="shared" si="1"/>
        <v>1.4979898612900197E-4</v>
      </c>
    </row>
    <row r="62" spans="2:12" x14ac:dyDescent="0.2">
      <c r="B62" s="27" t="s">
        <v>119</v>
      </c>
      <c r="C62" s="28">
        <v>1.1968663861888872E-2</v>
      </c>
      <c r="D62" s="29">
        <v>0.1087486680093937</v>
      </c>
      <c r="E62" s="30">
        <v>13786</v>
      </c>
      <c r="F62" s="31">
        <v>0</v>
      </c>
      <c r="G62" s="9"/>
      <c r="H62" s="27" t="s">
        <v>119</v>
      </c>
      <c r="I62" s="44">
        <v>-6.9115867203311619E-3</v>
      </c>
      <c r="J62" s="38"/>
      <c r="K62" s="47">
        <f t="shared" si="2"/>
        <v>-6.2794923258585086E-2</v>
      </c>
      <c r="L62" s="47">
        <f t="shared" si="1"/>
        <v>7.6067559927072445E-4</v>
      </c>
    </row>
    <row r="63" spans="2:12" x14ac:dyDescent="0.2">
      <c r="B63" s="27" t="s">
        <v>120</v>
      </c>
      <c r="C63" s="28">
        <v>9.7200058029885388E-3</v>
      </c>
      <c r="D63" s="29">
        <v>9.8113330139865812E-2</v>
      </c>
      <c r="E63" s="30">
        <v>13786</v>
      </c>
      <c r="F63" s="31">
        <v>0</v>
      </c>
      <c r="G63" s="9"/>
      <c r="H63" s="27" t="s">
        <v>120</v>
      </c>
      <c r="I63" s="44">
        <v>-7.1392416834424972E-3</v>
      </c>
      <c r="J63" s="38"/>
      <c r="K63" s="47">
        <f t="shared" si="2"/>
        <v>-7.2057978286661467E-2</v>
      </c>
      <c r="L63" s="47">
        <f t="shared" si="1"/>
        <v>7.0727872036424231E-4</v>
      </c>
    </row>
    <row r="64" spans="2:12" x14ac:dyDescent="0.2">
      <c r="B64" s="27" t="s">
        <v>121</v>
      </c>
      <c r="C64" s="28">
        <v>0.93065428695778307</v>
      </c>
      <c r="D64" s="29">
        <v>0.25405032336043248</v>
      </c>
      <c r="E64" s="30">
        <v>13786</v>
      </c>
      <c r="F64" s="31">
        <v>0</v>
      </c>
      <c r="G64" s="9"/>
      <c r="H64" s="27" t="s">
        <v>121</v>
      </c>
      <c r="I64" s="44">
        <v>-2.9844263796980221E-2</v>
      </c>
      <c r="J64" s="38"/>
      <c r="K64" s="47">
        <f t="shared" si="2"/>
        <v>-8.1463063138298795E-3</v>
      </c>
      <c r="L64" s="47">
        <f t="shared" si="1"/>
        <v>0.10932752092723541</v>
      </c>
    </row>
    <row r="65" spans="2:12" x14ac:dyDescent="0.2">
      <c r="B65" s="27" t="s">
        <v>122</v>
      </c>
      <c r="C65" s="28">
        <v>5.0776149717104307E-4</v>
      </c>
      <c r="D65" s="29">
        <v>2.2528659327149612E-2</v>
      </c>
      <c r="E65" s="30">
        <v>13786</v>
      </c>
      <c r="F65" s="31">
        <v>0</v>
      </c>
      <c r="G65" s="9"/>
      <c r="H65" s="27" t="s">
        <v>122</v>
      </c>
      <c r="I65" s="44">
        <v>3.7899850527570518E-3</v>
      </c>
      <c r="J65" s="38"/>
      <c r="K65" s="47">
        <f t="shared" si="2"/>
        <v>0.16814407769517656</v>
      </c>
      <c r="L65" s="47">
        <f t="shared" si="1"/>
        <v>-8.5420461852546325E-5</v>
      </c>
    </row>
    <row r="66" spans="2:12" x14ac:dyDescent="0.2">
      <c r="B66" s="27" t="s">
        <v>123</v>
      </c>
      <c r="C66" s="28">
        <v>4.0475845060206003E-2</v>
      </c>
      <c r="D66" s="29">
        <v>0.19707959915863399</v>
      </c>
      <c r="E66" s="30">
        <v>13786</v>
      </c>
      <c r="F66" s="31">
        <v>0</v>
      </c>
      <c r="G66" s="9"/>
      <c r="H66" s="27" t="s">
        <v>123</v>
      </c>
      <c r="I66" s="44">
        <v>4.4994596475313203E-2</v>
      </c>
      <c r="J66" s="38"/>
      <c r="K66" s="47">
        <f t="shared" si="2"/>
        <v>0.21906581068840442</v>
      </c>
      <c r="L66" s="47">
        <f t="shared" si="1"/>
        <v>-9.2409073453378933E-3</v>
      </c>
    </row>
    <row r="67" spans="2:12" x14ac:dyDescent="0.2">
      <c r="B67" s="27" t="s">
        <v>124</v>
      </c>
      <c r="C67" s="28">
        <v>2.9014942695488178E-4</v>
      </c>
      <c r="D67" s="29">
        <v>1.7031919514753836E-2</v>
      </c>
      <c r="E67" s="30">
        <v>13786</v>
      </c>
      <c r="F67" s="31">
        <v>0</v>
      </c>
      <c r="G67" s="9"/>
      <c r="H67" s="27" t="s">
        <v>124</v>
      </c>
      <c r="I67" s="44">
        <v>4.4667047993378686E-3</v>
      </c>
      <c r="J67" s="38"/>
      <c r="K67" s="47">
        <f t="shared" si="2"/>
        <v>0.26217883331540054</v>
      </c>
      <c r="L67" s="47">
        <f t="shared" si="1"/>
        <v>-7.6093116620345547E-5</v>
      </c>
    </row>
    <row r="68" spans="2:12" ht="24" x14ac:dyDescent="0.2">
      <c r="B68" s="27" t="s">
        <v>125</v>
      </c>
      <c r="C68" s="28">
        <v>1.3056724212969681E-3</v>
      </c>
      <c r="D68" s="29">
        <v>3.6111801866601539E-2</v>
      </c>
      <c r="E68" s="30">
        <v>13786</v>
      </c>
      <c r="F68" s="31">
        <v>0</v>
      </c>
      <c r="G68" s="9"/>
      <c r="H68" s="27" t="s">
        <v>125</v>
      </c>
      <c r="I68" s="44">
        <v>8.3341060333241655E-3</v>
      </c>
      <c r="J68" s="38"/>
      <c r="K68" s="47">
        <f t="shared" si="2"/>
        <v>0.23048488279999479</v>
      </c>
      <c r="L68" s="47">
        <f t="shared" si="1"/>
        <v>-3.0133119482858128E-4</v>
      </c>
    </row>
    <row r="69" spans="2:12" x14ac:dyDescent="0.2">
      <c r="B69" s="27" t="s">
        <v>126</v>
      </c>
      <c r="C69" s="28">
        <v>7.2537356738720457E-4</v>
      </c>
      <c r="D69" s="29">
        <v>2.6923966700759479E-2</v>
      </c>
      <c r="E69" s="30">
        <v>13786</v>
      </c>
      <c r="F69" s="31">
        <v>0</v>
      </c>
      <c r="G69" s="9"/>
      <c r="H69" s="27" t="s">
        <v>126</v>
      </c>
      <c r="I69" s="44">
        <v>-4.9253111917082126E-5</v>
      </c>
      <c r="J69" s="38"/>
      <c r="K69" s="47">
        <f t="shared" si="2"/>
        <v>-1.8280138866089734E-3</v>
      </c>
      <c r="L69" s="47">
        <f t="shared" si="1"/>
        <v>1.3269554926023328E-6</v>
      </c>
    </row>
    <row r="70" spans="2:12" x14ac:dyDescent="0.2">
      <c r="B70" s="27" t="s">
        <v>127</v>
      </c>
      <c r="C70" s="28">
        <v>2.3211954156390543E-2</v>
      </c>
      <c r="D70" s="29">
        <v>0.15058155302355861</v>
      </c>
      <c r="E70" s="30">
        <v>13786</v>
      </c>
      <c r="F70" s="31">
        <v>0</v>
      </c>
      <c r="G70" s="9"/>
      <c r="H70" s="27" t="s">
        <v>127</v>
      </c>
      <c r="I70" s="44">
        <v>-1.0303218492819033E-2</v>
      </c>
      <c r="J70" s="38"/>
      <c r="K70" s="47">
        <f t="shared" si="2"/>
        <v>-6.6834618553349046E-2</v>
      </c>
      <c r="L70" s="47">
        <f t="shared" si="1"/>
        <v>1.5882279769101214E-3</v>
      </c>
    </row>
    <row r="71" spans="2:12" ht="24" x14ac:dyDescent="0.2">
      <c r="B71" s="27" t="s">
        <v>128</v>
      </c>
      <c r="C71" s="28">
        <v>6.5283621064848407E-4</v>
      </c>
      <c r="D71" s="29">
        <v>2.5543244568017674E-2</v>
      </c>
      <c r="E71" s="30">
        <v>13786</v>
      </c>
      <c r="F71" s="31">
        <v>0</v>
      </c>
      <c r="G71" s="9"/>
      <c r="H71" s="27" t="s">
        <v>128</v>
      </c>
      <c r="I71" s="44">
        <v>2.1566885897482846E-4</v>
      </c>
      <c r="J71" s="38"/>
      <c r="K71" s="47">
        <f t="shared" si="2"/>
        <v>8.4377715587486482E-3</v>
      </c>
      <c r="L71" s="47">
        <f t="shared" si="1"/>
        <v>-5.5120812969977396E-6</v>
      </c>
    </row>
    <row r="72" spans="2:12" x14ac:dyDescent="0.2">
      <c r="B72" s="27" t="s">
        <v>129</v>
      </c>
      <c r="C72" s="28">
        <v>0.85463513709560424</v>
      </c>
      <c r="D72" s="29">
        <v>0.35248110841724739</v>
      </c>
      <c r="E72" s="30">
        <v>13786</v>
      </c>
      <c r="F72" s="31">
        <v>0</v>
      </c>
      <c r="G72" s="9"/>
      <c r="H72" s="27" t="s">
        <v>129</v>
      </c>
      <c r="I72" s="44">
        <v>5.1974652288459051E-2</v>
      </c>
      <c r="J72" s="38"/>
      <c r="K72" s="47">
        <f t="shared" si="2"/>
        <v>2.1434590461716214E-2</v>
      </c>
      <c r="L72" s="47">
        <f t="shared" ref="L72:L123" si="3">((0-C72)/D72)*I72</f>
        <v>-0.12601913414168683</v>
      </c>
    </row>
    <row r="73" spans="2:12" x14ac:dyDescent="0.2">
      <c r="B73" s="27" t="s">
        <v>130</v>
      </c>
      <c r="C73" s="28">
        <v>0.11613230813869142</v>
      </c>
      <c r="D73" s="29">
        <v>0.32039513311744644</v>
      </c>
      <c r="E73" s="30">
        <v>13786</v>
      </c>
      <c r="F73" s="31">
        <v>0</v>
      </c>
      <c r="G73" s="9"/>
      <c r="H73" s="27" t="s">
        <v>130</v>
      </c>
      <c r="I73" s="44">
        <v>-4.4079990180325282E-2</v>
      </c>
      <c r="J73" s="38"/>
      <c r="K73" s="47">
        <f t="shared" si="2"/>
        <v>-0.12160259364386618</v>
      </c>
      <c r="L73" s="47">
        <f t="shared" si="3"/>
        <v>1.5977493017958949E-2</v>
      </c>
    </row>
    <row r="74" spans="2:12" x14ac:dyDescent="0.2">
      <c r="B74" s="27" t="s">
        <v>131</v>
      </c>
      <c r="C74" s="28">
        <v>7.1811983171333246E-3</v>
      </c>
      <c r="D74" s="29">
        <v>8.4440191317884244E-2</v>
      </c>
      <c r="E74" s="30">
        <v>13786</v>
      </c>
      <c r="F74" s="31">
        <v>0</v>
      </c>
      <c r="G74" s="9"/>
      <c r="H74" s="27" t="s">
        <v>131</v>
      </c>
      <c r="I74" s="44">
        <v>-1.2463490781571322E-2</v>
      </c>
      <c r="J74" s="38"/>
      <c r="K74" s="47">
        <f t="shared" si="2"/>
        <v>-0.14654144891692486</v>
      </c>
      <c r="L74" s="47">
        <f t="shared" si="3"/>
        <v>1.0599549530777789E-3</v>
      </c>
    </row>
    <row r="75" spans="2:12" x14ac:dyDescent="0.2">
      <c r="B75" s="27" t="s">
        <v>132</v>
      </c>
      <c r="C75" s="28">
        <v>9.7200058029885388E-3</v>
      </c>
      <c r="D75" s="29">
        <v>9.8113330139870586E-2</v>
      </c>
      <c r="E75" s="30">
        <v>13786</v>
      </c>
      <c r="F75" s="31">
        <v>0</v>
      </c>
      <c r="G75" s="9"/>
      <c r="H75" s="27" t="s">
        <v>132</v>
      </c>
      <c r="I75" s="44">
        <v>-1.5134087292022501E-2</v>
      </c>
      <c r="J75" s="38"/>
      <c r="K75" s="47">
        <f t="shared" si="2"/>
        <v>-0.15275176017729325</v>
      </c>
      <c r="L75" s="47">
        <f t="shared" si="3"/>
        <v>1.4993214081275483E-3</v>
      </c>
    </row>
    <row r="76" spans="2:12" x14ac:dyDescent="0.2">
      <c r="B76" s="27" t="s">
        <v>133</v>
      </c>
      <c r="C76" s="28">
        <v>5.0776149717104307E-4</v>
      </c>
      <c r="D76" s="29">
        <v>2.2528659327147722E-2</v>
      </c>
      <c r="E76" s="30">
        <v>13786</v>
      </c>
      <c r="F76" s="31">
        <v>0</v>
      </c>
      <c r="G76" s="9"/>
      <c r="H76" s="27" t="s">
        <v>133</v>
      </c>
      <c r="I76" s="44">
        <v>-2.8644321001853965E-3</v>
      </c>
      <c r="J76" s="38"/>
      <c r="K76" s="47">
        <f t="shared" si="2"/>
        <v>-0.12708158129958877</v>
      </c>
      <c r="L76" s="47">
        <f t="shared" si="3"/>
        <v>6.4559915022651958E-5</v>
      </c>
    </row>
    <row r="77" spans="2:12" x14ac:dyDescent="0.2">
      <c r="B77" s="27" t="s">
        <v>134</v>
      </c>
      <c r="C77" s="28">
        <v>4.7874655447555491E-3</v>
      </c>
      <c r="D77" s="29">
        <v>6.9028192436403679E-2</v>
      </c>
      <c r="E77" s="30">
        <v>13786</v>
      </c>
      <c r="F77" s="31">
        <v>0</v>
      </c>
      <c r="G77" s="9"/>
      <c r="H77" s="27" t="s">
        <v>134</v>
      </c>
      <c r="I77" s="44">
        <v>-8.966052478758953E-3</v>
      </c>
      <c r="J77" s="38"/>
      <c r="K77" s="47">
        <f t="shared" si="2"/>
        <v>-0.12926787587065078</v>
      </c>
      <c r="L77" s="47">
        <f t="shared" si="3"/>
        <v>6.2184255156435501E-4</v>
      </c>
    </row>
    <row r="78" spans="2:12" x14ac:dyDescent="0.2">
      <c r="B78" s="27" t="s">
        <v>135</v>
      </c>
      <c r="C78" s="28">
        <v>1.7408965617292905E-3</v>
      </c>
      <c r="D78" s="29">
        <v>4.1689230146763179E-2</v>
      </c>
      <c r="E78" s="30">
        <v>13786</v>
      </c>
      <c r="F78" s="31">
        <v>0</v>
      </c>
      <c r="G78" s="9"/>
      <c r="H78" s="27" t="s">
        <v>135</v>
      </c>
      <c r="I78" s="44">
        <v>-6.8267537469163704E-3</v>
      </c>
      <c r="J78" s="38"/>
      <c r="K78" s="47">
        <f t="shared" si="2"/>
        <v>-0.16346833584595971</v>
      </c>
      <c r="L78" s="47">
        <f t="shared" si="3"/>
        <v>2.8507775470883829E-4</v>
      </c>
    </row>
    <row r="79" spans="2:12" x14ac:dyDescent="0.2">
      <c r="B79" s="27" t="s">
        <v>136</v>
      </c>
      <c r="C79" s="28">
        <v>1.5958218482518497E-3</v>
      </c>
      <c r="D79" s="29">
        <v>3.9917299272822178E-2</v>
      </c>
      <c r="E79" s="30">
        <v>13786</v>
      </c>
      <c r="F79" s="31">
        <v>0</v>
      </c>
      <c r="G79" s="9"/>
      <c r="H79" s="27" t="s">
        <v>136</v>
      </c>
      <c r="I79" s="44">
        <v>-6.4024700735967411E-3</v>
      </c>
      <c r="J79" s="38"/>
      <c r="K79" s="47">
        <f t="shared" si="2"/>
        <v>-0.16013740880317279</v>
      </c>
      <c r="L79" s="47">
        <f t="shared" si="3"/>
        <v>2.5595924103965427E-4</v>
      </c>
    </row>
    <row r="80" spans="2:12" x14ac:dyDescent="0.2">
      <c r="B80" s="27" t="s">
        <v>137</v>
      </c>
      <c r="C80" s="28">
        <v>7.2537356738720446E-4</v>
      </c>
      <c r="D80" s="29">
        <v>2.6923966700758889E-2</v>
      </c>
      <c r="E80" s="30">
        <v>13786</v>
      </c>
      <c r="F80" s="31">
        <v>0</v>
      </c>
      <c r="G80" s="9"/>
      <c r="H80" s="27" t="s">
        <v>137</v>
      </c>
      <c r="I80" s="44">
        <v>-3.1514172673229278E-3</v>
      </c>
      <c r="J80" s="38"/>
      <c r="K80" s="47">
        <f t="shared" si="2"/>
        <v>-0.11696386894018262</v>
      </c>
      <c r="L80" s="47">
        <f t="shared" si="3"/>
        <v>8.4904086048332345E-5</v>
      </c>
    </row>
    <row r="81" spans="2:12" x14ac:dyDescent="0.2">
      <c r="B81" s="27" t="s">
        <v>138</v>
      </c>
      <c r="C81" s="28">
        <v>1.0880603510808066E-3</v>
      </c>
      <c r="D81" s="29">
        <v>3.2969005453896985E-2</v>
      </c>
      <c r="E81" s="30">
        <v>13786</v>
      </c>
      <c r="F81" s="31">
        <v>0</v>
      </c>
      <c r="G81" s="9"/>
      <c r="H81" s="27" t="s">
        <v>138</v>
      </c>
      <c r="I81" s="44">
        <v>-4.2106757512725777E-3</v>
      </c>
      <c r="J81" s="38"/>
      <c r="K81" s="47">
        <f t="shared" si="2"/>
        <v>-0.12757722667182228</v>
      </c>
      <c r="L81" s="47">
        <f t="shared" si="3"/>
        <v>1.3896292208825318E-4</v>
      </c>
    </row>
    <row r="82" spans="2:12" x14ac:dyDescent="0.2">
      <c r="B82" s="27" t="s">
        <v>139</v>
      </c>
      <c r="C82" s="28">
        <v>1.5232844915131294E-3</v>
      </c>
      <c r="D82" s="29">
        <v>3.9000954226655088E-2</v>
      </c>
      <c r="E82" s="30">
        <v>13786</v>
      </c>
      <c r="F82" s="31">
        <v>0</v>
      </c>
      <c r="G82" s="9"/>
      <c r="H82" s="27" t="s">
        <v>139</v>
      </c>
      <c r="I82" s="44">
        <v>-4.7858672234560281E-3</v>
      </c>
      <c r="J82" s="38"/>
      <c r="K82" s="47">
        <f t="shared" si="2"/>
        <v>-0.12252461717642261</v>
      </c>
      <c r="L82" s="47">
        <f t="shared" si="3"/>
        <v>1.8692458850017257E-4</v>
      </c>
    </row>
    <row r="83" spans="2:12" x14ac:dyDescent="0.2">
      <c r="B83" s="27" t="s">
        <v>140</v>
      </c>
      <c r="C83" s="28">
        <v>0.94414623531118536</v>
      </c>
      <c r="D83" s="29">
        <v>0.22964744093977529</v>
      </c>
      <c r="E83" s="30">
        <v>13786</v>
      </c>
      <c r="F83" s="31">
        <v>0</v>
      </c>
      <c r="G83" s="9"/>
      <c r="H83" s="27" t="s">
        <v>140</v>
      </c>
      <c r="I83" s="44">
        <v>3.3091346788505546E-2</v>
      </c>
      <c r="J83" s="38"/>
      <c r="K83" s="47">
        <f t="shared" si="2"/>
        <v>8.0483208922230431E-3</v>
      </c>
      <c r="L83" s="47">
        <f t="shared" si="3"/>
        <v>-0.13604798017295497</v>
      </c>
    </row>
    <row r="84" spans="2:12" x14ac:dyDescent="0.2">
      <c r="B84" s="27" t="s">
        <v>141</v>
      </c>
      <c r="C84" s="28">
        <v>0.20810967648338893</v>
      </c>
      <c r="D84" s="29">
        <v>0.40597043496265672</v>
      </c>
      <c r="E84" s="30">
        <v>13786</v>
      </c>
      <c r="F84" s="31">
        <v>0</v>
      </c>
      <c r="G84" s="9"/>
      <c r="H84" s="27" t="s">
        <v>141</v>
      </c>
      <c r="I84" s="44">
        <v>3.2365417043415542E-3</v>
      </c>
      <c r="J84" s="38"/>
      <c r="K84" s="47">
        <f t="shared" ref="K84:K123" si="4">((1-C84)/D84)*I84</f>
        <v>6.3132332716834263E-3</v>
      </c>
      <c r="L84" s="47">
        <f t="shared" si="3"/>
        <v>-1.659124874641362E-3</v>
      </c>
    </row>
    <row r="85" spans="2:12" x14ac:dyDescent="0.2">
      <c r="B85" s="27" t="s">
        <v>142</v>
      </c>
      <c r="C85" s="28">
        <v>0.42811547947192802</v>
      </c>
      <c r="D85" s="29">
        <v>0.49482358119592357</v>
      </c>
      <c r="E85" s="30">
        <v>13786</v>
      </c>
      <c r="F85" s="31">
        <v>0</v>
      </c>
      <c r="G85" s="9"/>
      <c r="H85" s="27" t="s">
        <v>142</v>
      </c>
      <c r="I85" s="44">
        <v>5.8628370591152591E-2</v>
      </c>
      <c r="J85" s="38"/>
      <c r="K85" s="47">
        <f t="shared" si="4"/>
        <v>6.7758811178378078E-2</v>
      </c>
      <c r="L85" s="47">
        <f t="shared" si="3"/>
        <v>-5.0724569200252076E-2</v>
      </c>
    </row>
    <row r="86" spans="2:12" x14ac:dyDescent="0.2">
      <c r="B86" s="27" t="s">
        <v>143</v>
      </c>
      <c r="C86" s="28">
        <v>2.5605686928768315E-2</v>
      </c>
      <c r="D86" s="29">
        <v>0.15796153223682219</v>
      </c>
      <c r="E86" s="30">
        <v>13786</v>
      </c>
      <c r="F86" s="31">
        <v>0</v>
      </c>
      <c r="G86" s="9"/>
      <c r="H86" s="27" t="s">
        <v>143</v>
      </c>
      <c r="I86" s="44">
        <v>3.4146340708549112E-2</v>
      </c>
      <c r="J86" s="38"/>
      <c r="K86" s="47">
        <f t="shared" si="4"/>
        <v>0.21063356202901506</v>
      </c>
      <c r="L86" s="47">
        <f t="shared" si="3"/>
        <v>-5.53514832101856E-3</v>
      </c>
    </row>
    <row r="87" spans="2:12" x14ac:dyDescent="0.2">
      <c r="B87" s="27" t="s">
        <v>144</v>
      </c>
      <c r="C87" s="28">
        <v>9.7345132743362831E-2</v>
      </c>
      <c r="D87" s="29">
        <v>0.29643790602099224</v>
      </c>
      <c r="E87" s="30">
        <v>13786</v>
      </c>
      <c r="F87" s="31">
        <v>0</v>
      </c>
      <c r="G87" s="9"/>
      <c r="H87" s="27" t="s">
        <v>144</v>
      </c>
      <c r="I87" s="44">
        <v>5.1145302649339974E-2</v>
      </c>
      <c r="J87" s="38"/>
      <c r="K87" s="47">
        <f t="shared" si="4"/>
        <v>0.15573769560520112</v>
      </c>
      <c r="L87" s="47">
        <f t="shared" si="3"/>
        <v>-1.6795241682913846E-2</v>
      </c>
    </row>
    <row r="88" spans="2:12" x14ac:dyDescent="0.2">
      <c r="B88" s="27" t="s">
        <v>145</v>
      </c>
      <c r="C88" s="28">
        <v>0.2015813143769041</v>
      </c>
      <c r="D88" s="29">
        <v>0.40119566739461254</v>
      </c>
      <c r="E88" s="30">
        <v>13786</v>
      </c>
      <c r="F88" s="31">
        <v>0</v>
      </c>
      <c r="G88" s="9"/>
      <c r="H88" s="27" t="s">
        <v>145</v>
      </c>
      <c r="I88" s="44">
        <v>6.8097967488510436E-2</v>
      </c>
      <c r="J88" s="38"/>
      <c r="K88" s="47">
        <f t="shared" si="4"/>
        <v>0.13552162726199704</v>
      </c>
      <c r="L88" s="47">
        <f t="shared" si="3"/>
        <v>-3.4215917339973631E-2</v>
      </c>
    </row>
    <row r="89" spans="2:12" x14ac:dyDescent="0.2">
      <c r="B89" s="27" t="s">
        <v>146</v>
      </c>
      <c r="C89" s="28">
        <v>0.58058900333671848</v>
      </c>
      <c r="D89" s="29">
        <v>0.49348057414807045</v>
      </c>
      <c r="E89" s="30">
        <v>13786</v>
      </c>
      <c r="F89" s="31">
        <v>0</v>
      </c>
      <c r="G89" s="9"/>
      <c r="H89" s="27" t="s">
        <v>146</v>
      </c>
      <c r="I89" s="44">
        <v>6.2347360141779939E-2</v>
      </c>
      <c r="J89" s="38"/>
      <c r="K89" s="47">
        <f t="shared" si="4"/>
        <v>5.2989255963178675E-2</v>
      </c>
      <c r="L89" s="47">
        <f t="shared" si="3"/>
        <v>-7.3352819911671086E-2</v>
      </c>
    </row>
    <row r="90" spans="2:12" x14ac:dyDescent="0.2">
      <c r="B90" s="27" t="s">
        <v>147</v>
      </c>
      <c r="C90" s="28">
        <v>0.59981140287247936</v>
      </c>
      <c r="D90" s="29">
        <v>0.48995417828489207</v>
      </c>
      <c r="E90" s="30">
        <v>13786</v>
      </c>
      <c r="F90" s="31">
        <v>0</v>
      </c>
      <c r="G90" s="9"/>
      <c r="H90" s="27" t="s">
        <v>147</v>
      </c>
      <c r="I90" s="44">
        <v>5.7732546969075281E-2</v>
      </c>
      <c r="J90" s="38"/>
      <c r="K90" s="47">
        <f t="shared" si="4"/>
        <v>4.7155240232932098E-2</v>
      </c>
      <c r="L90" s="47">
        <f t="shared" si="3"/>
        <v>-7.0677303151371329E-2</v>
      </c>
    </row>
    <row r="91" spans="2:12" x14ac:dyDescent="0.2">
      <c r="B91" s="27" t="s">
        <v>148</v>
      </c>
      <c r="C91" s="28">
        <v>0.94218772667923989</v>
      </c>
      <c r="D91" s="29">
        <v>0.23339658474736033</v>
      </c>
      <c r="E91" s="30">
        <v>13786</v>
      </c>
      <c r="F91" s="31">
        <v>0</v>
      </c>
      <c r="G91" s="9"/>
      <c r="H91" s="27" t="s">
        <v>148</v>
      </c>
      <c r="I91" s="44">
        <v>3.0749054040408081E-2</v>
      </c>
      <c r="J91" s="38"/>
      <c r="K91" s="47">
        <f t="shared" si="4"/>
        <v>7.6165326860422287E-3</v>
      </c>
      <c r="L91" s="47">
        <f t="shared" si="3"/>
        <v>-0.12412941412672854</v>
      </c>
    </row>
    <row r="92" spans="2:12" x14ac:dyDescent="0.2">
      <c r="B92" s="27" t="s">
        <v>149</v>
      </c>
      <c r="C92" s="28">
        <v>0.12563470187146383</v>
      </c>
      <c r="D92" s="29">
        <v>0.33144923051507469</v>
      </c>
      <c r="E92" s="30">
        <v>13786</v>
      </c>
      <c r="F92" s="31">
        <v>0</v>
      </c>
      <c r="G92" s="9"/>
      <c r="H92" s="27" t="s">
        <v>149</v>
      </c>
      <c r="I92" s="44">
        <v>5.7638706126307164E-2</v>
      </c>
      <c r="J92" s="38"/>
      <c r="K92" s="47">
        <f t="shared" si="4"/>
        <v>0.15205129421345728</v>
      </c>
      <c r="L92" s="47">
        <f t="shared" si="3"/>
        <v>-2.18477552329275E-2</v>
      </c>
    </row>
    <row r="93" spans="2:12" x14ac:dyDescent="0.2">
      <c r="B93" s="27" t="s">
        <v>150</v>
      </c>
      <c r="C93" s="28">
        <v>0.47881909183229365</v>
      </c>
      <c r="D93" s="29">
        <v>0.49956928672508688</v>
      </c>
      <c r="E93" s="30">
        <v>13786</v>
      </c>
      <c r="F93" s="31">
        <v>0</v>
      </c>
      <c r="G93" s="9"/>
      <c r="H93" s="27" t="s">
        <v>150</v>
      </c>
      <c r="I93" s="44">
        <v>6.178180497082722E-2</v>
      </c>
      <c r="J93" s="38"/>
      <c r="K93" s="47">
        <f t="shared" si="4"/>
        <v>6.445451727831146E-2</v>
      </c>
      <c r="L93" s="47">
        <f t="shared" si="3"/>
        <v>-5.9215625407673486E-2</v>
      </c>
    </row>
    <row r="94" spans="2:12" x14ac:dyDescent="0.2">
      <c r="B94" s="27" t="s">
        <v>151</v>
      </c>
      <c r="C94" s="28">
        <v>0.266212099231104</v>
      </c>
      <c r="D94" s="29">
        <v>0.44199252048268856</v>
      </c>
      <c r="E94" s="30">
        <v>13786</v>
      </c>
      <c r="F94" s="31">
        <v>0</v>
      </c>
      <c r="G94" s="9"/>
      <c r="H94" s="27" t="s">
        <v>151</v>
      </c>
      <c r="I94" s="44">
        <v>5.2362058060742893E-2</v>
      </c>
      <c r="J94" s="38"/>
      <c r="K94" s="47">
        <f t="shared" si="4"/>
        <v>8.6930531363678287E-2</v>
      </c>
      <c r="L94" s="47">
        <f t="shared" si="3"/>
        <v>-3.153766806096276E-2</v>
      </c>
    </row>
    <row r="95" spans="2:12" x14ac:dyDescent="0.2">
      <c r="B95" s="27" t="s">
        <v>152</v>
      </c>
      <c r="C95" s="28">
        <v>0.49992746264326127</v>
      </c>
      <c r="D95" s="29">
        <v>0.50001813006394313</v>
      </c>
      <c r="E95" s="30">
        <v>13786</v>
      </c>
      <c r="F95" s="31">
        <v>0</v>
      </c>
      <c r="G95" s="9"/>
      <c r="H95" s="27" t="s">
        <v>152</v>
      </c>
      <c r="I95" s="44">
        <v>6.415871635182635E-2</v>
      </c>
      <c r="J95" s="38"/>
      <c r="K95" s="47">
        <f t="shared" si="4"/>
        <v>6.4165697502820807E-2</v>
      </c>
      <c r="L95" s="47">
        <f t="shared" si="3"/>
        <v>-6.4147082563017266E-2</v>
      </c>
    </row>
    <row r="96" spans="2:12" x14ac:dyDescent="0.2">
      <c r="B96" s="27" t="s">
        <v>153</v>
      </c>
      <c r="C96" s="28">
        <v>4.4392862324096907E-2</v>
      </c>
      <c r="D96" s="29">
        <v>0.20597381753907254</v>
      </c>
      <c r="E96" s="30">
        <v>13786</v>
      </c>
      <c r="F96" s="31">
        <v>0</v>
      </c>
      <c r="G96" s="9"/>
      <c r="H96" s="27" t="s">
        <v>153</v>
      </c>
      <c r="I96" s="44">
        <v>3.7824719081506947E-2</v>
      </c>
      <c r="J96" s="38"/>
      <c r="K96" s="47">
        <f t="shared" si="4"/>
        <v>0.17548624367277785</v>
      </c>
      <c r="L96" s="47">
        <f t="shared" si="3"/>
        <v>-8.1522378266084741E-3</v>
      </c>
    </row>
    <row r="97" spans="2:13" x14ac:dyDescent="0.2">
      <c r="B97" s="27" t="s">
        <v>154</v>
      </c>
      <c r="C97" s="28">
        <v>0.33715363412157262</v>
      </c>
      <c r="D97" s="29">
        <v>0.47275498201670862</v>
      </c>
      <c r="E97" s="30">
        <v>13786</v>
      </c>
      <c r="F97" s="31">
        <v>0</v>
      </c>
      <c r="G97" s="9"/>
      <c r="H97" s="27" t="s">
        <v>154</v>
      </c>
      <c r="I97" s="44">
        <v>-1.9882668673604564E-2</v>
      </c>
      <c r="J97" s="38"/>
      <c r="K97" s="47">
        <f t="shared" si="4"/>
        <v>-2.7877346988588361E-2</v>
      </c>
      <c r="L97" s="47">
        <f t="shared" si="3"/>
        <v>1.4179679229914501E-2</v>
      </c>
    </row>
    <row r="98" spans="2:13" x14ac:dyDescent="0.2">
      <c r="B98" s="27" t="s">
        <v>155</v>
      </c>
      <c r="C98" s="28">
        <v>0.54649644566951983</v>
      </c>
      <c r="D98" s="29">
        <v>0.49785144306661516</v>
      </c>
      <c r="E98" s="30">
        <v>13786</v>
      </c>
      <c r="F98" s="31">
        <v>0</v>
      </c>
      <c r="G98" s="9"/>
      <c r="H98" s="27" t="s">
        <v>155</v>
      </c>
      <c r="I98" s="44">
        <v>3.3417225469811782E-2</v>
      </c>
      <c r="J98" s="38"/>
      <c r="K98" s="47">
        <f t="shared" si="4"/>
        <v>3.0440467206589772E-2</v>
      </c>
      <c r="L98" s="47">
        <f t="shared" si="3"/>
        <v>-3.6682418415618583E-2</v>
      </c>
    </row>
    <row r="99" spans="2:13" x14ac:dyDescent="0.2">
      <c r="B99" s="27" t="s">
        <v>156</v>
      </c>
      <c r="C99" s="28">
        <v>0.311620484549543</v>
      </c>
      <c r="D99" s="29">
        <v>0.46317245115067002</v>
      </c>
      <c r="E99" s="30">
        <v>13786</v>
      </c>
      <c r="F99" s="31">
        <v>0</v>
      </c>
      <c r="G99" s="9"/>
      <c r="H99" s="27" t="s">
        <v>156</v>
      </c>
      <c r="I99" s="44">
        <v>2.9681237711180631E-2</v>
      </c>
      <c r="J99" s="38"/>
      <c r="K99" s="47">
        <f t="shared" si="4"/>
        <v>4.4113064114311588E-2</v>
      </c>
      <c r="L99" s="47">
        <f t="shared" si="3"/>
        <v>-1.9969412374613544E-2</v>
      </c>
    </row>
    <row r="100" spans="2:13" x14ac:dyDescent="0.2">
      <c r="B100" s="27" t="s">
        <v>157</v>
      </c>
      <c r="C100" s="28">
        <v>0.22297983461482662</v>
      </c>
      <c r="D100" s="29">
        <v>0.41626001092061432</v>
      </c>
      <c r="E100" s="30">
        <v>13786</v>
      </c>
      <c r="F100" s="31">
        <v>0</v>
      </c>
      <c r="G100" s="9"/>
      <c r="H100" s="27" t="s">
        <v>157</v>
      </c>
      <c r="I100" s="44">
        <v>5.6666146200431193E-2</v>
      </c>
      <c r="J100" s="38"/>
      <c r="K100" s="47">
        <f t="shared" si="4"/>
        <v>0.10577700748870791</v>
      </c>
      <c r="L100" s="47">
        <f t="shared" si="3"/>
        <v>-3.035460427747275E-2</v>
      </c>
    </row>
    <row r="101" spans="2:13" x14ac:dyDescent="0.2">
      <c r="B101" s="27" t="s">
        <v>158</v>
      </c>
      <c r="C101" s="28">
        <v>2.4154939793993906E-2</v>
      </c>
      <c r="D101" s="29">
        <v>0.15353562653122094</v>
      </c>
      <c r="E101" s="30">
        <v>13786</v>
      </c>
      <c r="F101" s="31">
        <v>0</v>
      </c>
      <c r="G101" s="9"/>
      <c r="H101" s="27" t="s">
        <v>158</v>
      </c>
      <c r="I101" s="44">
        <v>3.3130175756958856E-3</v>
      </c>
      <c r="J101" s="38"/>
      <c r="K101" s="47">
        <f t="shared" si="4"/>
        <v>2.105694885715069E-2</v>
      </c>
      <c r="L101" s="47">
        <f t="shared" si="3"/>
        <v>-5.2121935400514232E-4</v>
      </c>
    </row>
    <row r="102" spans="2:13" x14ac:dyDescent="0.2">
      <c r="B102" s="27" t="s">
        <v>159</v>
      </c>
      <c r="C102" s="28">
        <v>3.9895546206296241E-2</v>
      </c>
      <c r="D102" s="29">
        <v>0.19572089889382149</v>
      </c>
      <c r="E102" s="30">
        <v>13786</v>
      </c>
      <c r="F102" s="31">
        <v>0</v>
      </c>
      <c r="G102" s="9"/>
      <c r="H102" s="27" t="s">
        <v>159</v>
      </c>
      <c r="I102" s="44">
        <v>2.5464934630774226E-2</v>
      </c>
      <c r="J102" s="38"/>
      <c r="K102" s="47">
        <f t="shared" si="4"/>
        <v>0.12491766230766921</v>
      </c>
      <c r="L102" s="47">
        <f t="shared" si="3"/>
        <v>-5.1907460161089497E-3</v>
      </c>
    </row>
    <row r="103" spans="2:13" x14ac:dyDescent="0.2">
      <c r="B103" s="27" t="s">
        <v>160</v>
      </c>
      <c r="C103" s="28">
        <v>1.2331350645582474E-2</v>
      </c>
      <c r="D103" s="29">
        <v>0.11036381632725152</v>
      </c>
      <c r="E103" s="30">
        <v>13786</v>
      </c>
      <c r="F103" s="31">
        <v>0</v>
      </c>
      <c r="G103" s="9"/>
      <c r="H103" s="27" t="s">
        <v>160</v>
      </c>
      <c r="I103" s="44">
        <v>6.2369754019840126E-3</v>
      </c>
      <c r="J103" s="38"/>
      <c r="K103" s="47">
        <f t="shared" si="4"/>
        <v>5.5815984589264379E-2</v>
      </c>
      <c r="L103" s="47">
        <f t="shared" si="3"/>
        <v>-6.9687994860274255E-4</v>
      </c>
    </row>
    <row r="104" spans="2:13" x14ac:dyDescent="0.2">
      <c r="B104" s="27" t="s">
        <v>161</v>
      </c>
      <c r="C104" s="28">
        <v>0.95524445089220944</v>
      </c>
      <c r="D104" s="29">
        <v>0.20677425204660577</v>
      </c>
      <c r="E104" s="30">
        <v>13786</v>
      </c>
      <c r="F104" s="31">
        <v>0</v>
      </c>
      <c r="G104" s="9"/>
      <c r="H104" s="27" t="s">
        <v>161</v>
      </c>
      <c r="I104" s="44">
        <v>2.2330061121407285E-2</v>
      </c>
      <c r="J104" s="38"/>
      <c r="K104" s="47">
        <f t="shared" si="4"/>
        <v>4.8332620585364305E-3</v>
      </c>
      <c r="L104" s="47">
        <f t="shared" si="3"/>
        <v>-0.10315920267239251</v>
      </c>
    </row>
    <row r="105" spans="2:13" x14ac:dyDescent="0.2">
      <c r="B105" s="27" t="s">
        <v>162</v>
      </c>
      <c r="C105" s="28">
        <v>0.80044973161178001</v>
      </c>
      <c r="D105" s="29">
        <v>0.39967680193366434</v>
      </c>
      <c r="E105" s="30">
        <v>13786</v>
      </c>
      <c r="F105" s="31">
        <v>0</v>
      </c>
      <c r="G105" s="9"/>
      <c r="H105" s="27" t="s">
        <v>162</v>
      </c>
      <c r="I105" s="44">
        <v>3.6000708036511793E-2</v>
      </c>
      <c r="J105" s="38"/>
      <c r="K105" s="47">
        <f t="shared" si="4"/>
        <v>1.7974400605928136E-2</v>
      </c>
      <c r="L105" s="47">
        <f t="shared" si="3"/>
        <v>-7.2100149286229348E-2</v>
      </c>
    </row>
    <row r="106" spans="2:13" x14ac:dyDescent="0.2">
      <c r="B106" s="27" t="s">
        <v>163</v>
      </c>
      <c r="C106" s="28">
        <v>0.33149572029595242</v>
      </c>
      <c r="D106" s="29">
        <v>0.47076786596297238</v>
      </c>
      <c r="E106" s="30">
        <v>13786</v>
      </c>
      <c r="F106" s="31">
        <v>0</v>
      </c>
      <c r="G106" s="9"/>
      <c r="H106" s="27" t="s">
        <v>163</v>
      </c>
      <c r="I106" s="44">
        <v>-4.6752982327036757E-2</v>
      </c>
      <c r="J106" s="38"/>
      <c r="K106" s="47">
        <f t="shared" si="4"/>
        <v>-6.6390616340432335E-2</v>
      </c>
      <c r="L106" s="47">
        <f t="shared" si="3"/>
        <v>3.2921562139298588E-2</v>
      </c>
    </row>
    <row r="107" spans="2:13" x14ac:dyDescent="0.2">
      <c r="B107" s="27" t="s">
        <v>164</v>
      </c>
      <c r="C107" s="28">
        <v>0.22508341796024953</v>
      </c>
      <c r="D107" s="29">
        <v>0.41765239837271007</v>
      </c>
      <c r="E107" s="30">
        <v>13786</v>
      </c>
      <c r="F107" s="31">
        <v>0</v>
      </c>
      <c r="G107" s="9"/>
      <c r="H107" s="27" t="s">
        <v>164</v>
      </c>
      <c r="I107" s="44">
        <v>-3.5710745033196746E-2</v>
      </c>
      <c r="J107" s="38"/>
      <c r="K107" s="47">
        <f t="shared" si="4"/>
        <v>-6.6258085889220164E-2</v>
      </c>
      <c r="L107" s="47">
        <f t="shared" si="3"/>
        <v>1.9245421746162141E-2</v>
      </c>
    </row>
    <row r="108" spans="2:13" x14ac:dyDescent="0.2">
      <c r="B108" s="27" t="s">
        <v>165</v>
      </c>
      <c r="C108" s="28">
        <v>7.6164224575656463E-3</v>
      </c>
      <c r="D108" s="29">
        <v>8.6942284727016414E-2</v>
      </c>
      <c r="E108" s="30">
        <v>13786</v>
      </c>
      <c r="F108" s="31">
        <v>0</v>
      </c>
      <c r="G108" s="9"/>
      <c r="H108" s="27" t="s">
        <v>165</v>
      </c>
      <c r="I108" s="44">
        <v>-4.1999929207425339E-3</v>
      </c>
      <c r="J108" s="38"/>
      <c r="K108" s="47">
        <f t="shared" si="4"/>
        <v>-4.7939894993859179E-2</v>
      </c>
      <c r="L108" s="47">
        <f t="shared" si="3"/>
        <v>3.6793282467328513E-4</v>
      </c>
    </row>
    <row r="109" spans="2:13" x14ac:dyDescent="0.2">
      <c r="B109" s="27" t="s">
        <v>166</v>
      </c>
      <c r="C109" s="28">
        <v>4.7149281880168288E-3</v>
      </c>
      <c r="D109" s="29">
        <v>6.8505752026927533E-2</v>
      </c>
      <c r="E109" s="30">
        <v>13786</v>
      </c>
      <c r="F109" s="31">
        <v>0</v>
      </c>
      <c r="G109" s="9"/>
      <c r="H109" s="27" t="s">
        <v>166</v>
      </c>
      <c r="I109" s="44">
        <v>9.4595454961205888E-3</v>
      </c>
      <c r="J109" s="38"/>
      <c r="K109" s="47">
        <f t="shared" si="4"/>
        <v>0.13743290365916097</v>
      </c>
      <c r="L109" s="47">
        <f t="shared" si="3"/>
        <v>-6.5105595349066857E-4</v>
      </c>
      <c r="M109" s="3"/>
    </row>
    <row r="110" spans="2:13" x14ac:dyDescent="0.2">
      <c r="B110" s="27" t="s">
        <v>167</v>
      </c>
      <c r="C110" s="28">
        <v>2.1180908167706368E-2</v>
      </c>
      <c r="D110" s="29">
        <v>0.14399229587233481</v>
      </c>
      <c r="E110" s="30">
        <v>13786</v>
      </c>
      <c r="F110" s="31">
        <v>0</v>
      </c>
      <c r="G110" s="9"/>
      <c r="H110" s="27" t="s">
        <v>167</v>
      </c>
      <c r="I110" s="44">
        <v>1.7618666929161624E-2</v>
      </c>
      <c r="J110" s="38"/>
      <c r="K110" s="47">
        <f t="shared" si="4"/>
        <v>0.11976673792456015</v>
      </c>
      <c r="L110" s="47">
        <f t="shared" si="3"/>
        <v>-2.5916620330496193E-3</v>
      </c>
    </row>
    <row r="111" spans="2:13" x14ac:dyDescent="0.2">
      <c r="B111" s="27" t="s">
        <v>168</v>
      </c>
      <c r="C111" s="28">
        <v>9.4298563760336577E-3</v>
      </c>
      <c r="D111" s="29">
        <v>9.665201394998571E-2</v>
      </c>
      <c r="E111" s="30">
        <v>13786</v>
      </c>
      <c r="F111" s="31">
        <v>0</v>
      </c>
      <c r="G111" s="9"/>
      <c r="H111" s="27" t="s">
        <v>168</v>
      </c>
      <c r="I111" s="44">
        <v>1.9787934372972674E-2</v>
      </c>
      <c r="J111" s="38"/>
      <c r="K111" s="47">
        <f t="shared" si="4"/>
        <v>0.20280319253357945</v>
      </c>
      <c r="L111" s="47">
        <f t="shared" si="3"/>
        <v>-1.9306103565733255E-3</v>
      </c>
    </row>
    <row r="112" spans="2:13" x14ac:dyDescent="0.2">
      <c r="B112" s="27" t="s">
        <v>169</v>
      </c>
      <c r="C112" s="28">
        <v>0.34774408820542579</v>
      </c>
      <c r="D112" s="29">
        <v>0.47627155206380251</v>
      </c>
      <c r="E112" s="30">
        <v>13786</v>
      </c>
      <c r="F112" s="31">
        <v>0</v>
      </c>
      <c r="G112" s="9"/>
      <c r="H112" s="27" t="s">
        <v>169</v>
      </c>
      <c r="I112" s="44">
        <v>4.9987750089474883E-2</v>
      </c>
      <c r="J112" s="38"/>
      <c r="K112" s="47">
        <f t="shared" si="4"/>
        <v>6.8458435889956176E-2</v>
      </c>
      <c r="L112" s="47">
        <f t="shared" si="3"/>
        <v>-3.6497969490263557E-2</v>
      </c>
    </row>
    <row r="113" spans="2:13" x14ac:dyDescent="0.2">
      <c r="B113" s="27" t="s">
        <v>170</v>
      </c>
      <c r="C113" s="28">
        <v>5.2154359495139996E-2</v>
      </c>
      <c r="D113" s="29">
        <v>0.22234628032212592</v>
      </c>
      <c r="E113" s="30">
        <v>13786</v>
      </c>
      <c r="F113" s="31">
        <v>0</v>
      </c>
      <c r="G113" s="9"/>
      <c r="H113" s="27" t="s">
        <v>170</v>
      </c>
      <c r="I113" s="44">
        <v>3.7767498304069801E-2</v>
      </c>
      <c r="J113" s="38"/>
      <c r="K113" s="47">
        <f t="shared" si="4"/>
        <v>0.16100003367911067</v>
      </c>
      <c r="L113" s="47">
        <f t="shared" si="3"/>
        <v>-8.8588830041540188E-3</v>
      </c>
    </row>
    <row r="114" spans="2:13" x14ac:dyDescent="0.2">
      <c r="B114" s="27" t="s">
        <v>171</v>
      </c>
      <c r="C114" s="28">
        <v>5.8029885390976357E-4</v>
      </c>
      <c r="D114" s="29">
        <v>2.4083275921682284E-2</v>
      </c>
      <c r="E114" s="30">
        <v>13786</v>
      </c>
      <c r="F114" s="31">
        <v>0</v>
      </c>
      <c r="G114" s="9"/>
      <c r="H114" s="27" t="s">
        <v>171</v>
      </c>
      <c r="I114" s="44">
        <v>-5.438780047225209E-4</v>
      </c>
      <c r="J114" s="38"/>
      <c r="K114" s="47">
        <f t="shared" si="4"/>
        <v>-2.2570118563078952E-2</v>
      </c>
      <c r="L114" s="47">
        <f t="shared" si="3"/>
        <v>1.3105018762130325E-5</v>
      </c>
    </row>
    <row r="115" spans="2:13" x14ac:dyDescent="0.2">
      <c r="B115" s="27" t="s">
        <v>172</v>
      </c>
      <c r="C115" s="28">
        <v>2.9014942695488178E-4</v>
      </c>
      <c r="D115" s="29">
        <v>1.7031919514754537E-2</v>
      </c>
      <c r="E115" s="30">
        <v>13786</v>
      </c>
      <c r="F115" s="31">
        <v>0</v>
      </c>
      <c r="G115" s="9"/>
      <c r="H115" s="27" t="s">
        <v>172</v>
      </c>
      <c r="I115" s="44">
        <v>-1.6886502512255994E-3</v>
      </c>
      <c r="J115" s="38"/>
      <c r="K115" s="47">
        <f t="shared" si="4"/>
        <v>-9.9117441745802462E-2</v>
      </c>
      <c r="L115" s="47">
        <f t="shared" si="3"/>
        <v>2.8767215714933242E-5</v>
      </c>
    </row>
    <row r="116" spans="2:13" x14ac:dyDescent="0.2">
      <c r="B116" s="27" t="s">
        <v>173</v>
      </c>
      <c r="C116" s="28">
        <v>4.2289278978674016E-2</v>
      </c>
      <c r="D116" s="29">
        <v>0.20125564315860639</v>
      </c>
      <c r="E116" s="30">
        <v>13786</v>
      </c>
      <c r="F116" s="31">
        <v>0</v>
      </c>
      <c r="G116" s="9"/>
      <c r="H116" s="27" t="s">
        <v>173</v>
      </c>
      <c r="I116" s="44">
        <v>-2.1450622368677414E-2</v>
      </c>
      <c r="J116" s="38"/>
      <c r="K116" s="47">
        <f t="shared" si="4"/>
        <v>-0.10207659617709318</v>
      </c>
      <c r="L116" s="47">
        <f t="shared" si="3"/>
        <v>4.50735859814022E-3</v>
      </c>
    </row>
    <row r="117" spans="2:13" x14ac:dyDescent="0.2">
      <c r="B117" s="27" t="s">
        <v>174</v>
      </c>
      <c r="C117" s="28">
        <v>2.0528071957057886E-2</v>
      </c>
      <c r="D117" s="29">
        <v>0.14180313398968675</v>
      </c>
      <c r="E117" s="30">
        <v>13786</v>
      </c>
      <c r="F117" s="31">
        <v>0</v>
      </c>
      <c r="G117" s="9"/>
      <c r="H117" s="27" t="s">
        <v>174</v>
      </c>
      <c r="I117" s="44">
        <v>-1.7969159603263132E-2</v>
      </c>
      <c r="J117" s="38"/>
      <c r="K117" s="47">
        <f t="shared" si="4"/>
        <v>-0.12411776035358674</v>
      </c>
      <c r="L117" s="47">
        <f t="shared" si="3"/>
        <v>2.601297947127679E-3</v>
      </c>
    </row>
    <row r="118" spans="2:13" x14ac:dyDescent="0.2">
      <c r="B118" s="27" t="s">
        <v>175</v>
      </c>
      <c r="C118" s="28">
        <v>3.6268678369360223E-4</v>
      </c>
      <c r="D118" s="29">
        <v>1.9041574060389078E-2</v>
      </c>
      <c r="E118" s="30">
        <v>13786</v>
      </c>
      <c r="F118" s="31">
        <v>0</v>
      </c>
      <c r="G118" s="9"/>
      <c r="H118" s="27" t="s">
        <v>175</v>
      </c>
      <c r="I118" s="44">
        <v>-1.9984757774952856E-3</v>
      </c>
      <c r="J118" s="38"/>
      <c r="K118" s="47">
        <f t="shared" si="4"/>
        <v>-0.10491522131560778</v>
      </c>
      <c r="L118" s="47">
        <f t="shared" si="3"/>
        <v>3.8065169913506919E-5</v>
      </c>
    </row>
    <row r="119" spans="2:13" x14ac:dyDescent="0.2">
      <c r="B119" s="27" t="s">
        <v>176</v>
      </c>
      <c r="C119" s="28">
        <v>7.9791092412592485E-4</v>
      </c>
      <c r="D119" s="29">
        <v>2.8237069583190132E-2</v>
      </c>
      <c r="E119" s="30">
        <v>13786</v>
      </c>
      <c r="F119" s="31">
        <v>0</v>
      </c>
      <c r="G119" s="9"/>
      <c r="H119" s="27" t="s">
        <v>176</v>
      </c>
      <c r="I119" s="44">
        <v>-2.8746455555598762E-3</v>
      </c>
      <c r="J119" s="38"/>
      <c r="K119" s="47">
        <f t="shared" si="4"/>
        <v>-0.10172273139058489</v>
      </c>
      <c r="L119" s="47">
        <f t="shared" si="3"/>
        <v>8.1230493306456183E-5</v>
      </c>
    </row>
    <row r="120" spans="2:13" x14ac:dyDescent="0.2">
      <c r="B120" s="27" t="s">
        <v>177</v>
      </c>
      <c r="C120" s="28">
        <v>3.0465689830262589E-3</v>
      </c>
      <c r="D120" s="29">
        <v>5.511358936995419E-2</v>
      </c>
      <c r="E120" s="30">
        <v>13786</v>
      </c>
      <c r="F120" s="31">
        <v>0</v>
      </c>
      <c r="G120" s="9"/>
      <c r="H120" s="27" t="s">
        <v>177</v>
      </c>
      <c r="I120" s="44">
        <v>-6.0016068387288299E-3</v>
      </c>
      <c r="J120" s="38"/>
      <c r="K120" s="47">
        <f t="shared" si="4"/>
        <v>-0.10856347042327674</v>
      </c>
      <c r="L120" s="47">
        <f t="shared" si="3"/>
        <v>3.3175682172421591E-4</v>
      </c>
    </row>
    <row r="121" spans="2:13" x14ac:dyDescent="0.2">
      <c r="B121" s="27" t="s">
        <v>178</v>
      </c>
      <c r="C121" s="28">
        <v>0.46017699115044247</v>
      </c>
      <c r="D121" s="29">
        <v>0.4984296826810784</v>
      </c>
      <c r="E121" s="30">
        <v>13786</v>
      </c>
      <c r="F121" s="31">
        <v>0</v>
      </c>
      <c r="G121" s="9"/>
      <c r="H121" s="27" t="s">
        <v>178</v>
      </c>
      <c r="I121" s="44">
        <v>-1.8319992843662959E-2</v>
      </c>
      <c r="J121" s="38"/>
      <c r="K121" s="47">
        <f t="shared" si="4"/>
        <v>-1.9841421975055923E-2</v>
      </c>
      <c r="L121" s="47">
        <f t="shared" si="3"/>
        <v>1.691399906070341E-2</v>
      </c>
    </row>
    <row r="122" spans="2:13" x14ac:dyDescent="0.2">
      <c r="B122" s="27" t="s">
        <v>179</v>
      </c>
      <c r="C122" s="28">
        <v>3.6268678369360223E-4</v>
      </c>
      <c r="D122" s="29">
        <v>1.9041574060388991E-2</v>
      </c>
      <c r="E122" s="30">
        <v>13786</v>
      </c>
      <c r="F122" s="31">
        <v>0</v>
      </c>
      <c r="G122" s="9"/>
      <c r="H122" s="27" t="s">
        <v>179</v>
      </c>
      <c r="I122" s="44">
        <v>-1.3427746873225996E-3</v>
      </c>
      <c r="J122" s="38"/>
      <c r="K122" s="47">
        <f t="shared" si="4"/>
        <v>-7.049247485701865E-2</v>
      </c>
      <c r="L122" s="47">
        <f t="shared" si="3"/>
        <v>2.5575965044996245E-5</v>
      </c>
    </row>
    <row r="123" spans="2:13" x14ac:dyDescent="0.2">
      <c r="B123" s="27" t="s">
        <v>180</v>
      </c>
      <c r="C123" s="28">
        <v>2.4590163934426229E-2</v>
      </c>
      <c r="D123" s="29">
        <v>0.15487810607765695</v>
      </c>
      <c r="E123" s="30">
        <v>13786</v>
      </c>
      <c r="F123" s="31">
        <v>0</v>
      </c>
      <c r="G123" s="9"/>
      <c r="H123" s="27" t="s">
        <v>180</v>
      </c>
      <c r="I123" s="44">
        <v>-1.4563924686005437E-3</v>
      </c>
      <c r="J123" s="38"/>
      <c r="K123" s="47">
        <f t="shared" si="4"/>
        <v>-9.1722424493782487E-3</v>
      </c>
      <c r="L123" s="47">
        <f t="shared" si="3"/>
        <v>2.3123300292550211E-4</v>
      </c>
    </row>
    <row r="124" spans="2:13" x14ac:dyDescent="0.2">
      <c r="B124" s="27" t="s">
        <v>181</v>
      </c>
      <c r="C124" s="28">
        <v>7.340780501958509E-2</v>
      </c>
      <c r="D124" s="29">
        <v>0.26081417420334702</v>
      </c>
      <c r="E124" s="30">
        <v>13786</v>
      </c>
      <c r="F124" s="31">
        <v>0</v>
      </c>
      <c r="G124" s="9"/>
      <c r="H124" s="27" t="s">
        <v>181</v>
      </c>
      <c r="I124" s="44">
        <v>-4.5057833500818595E-3</v>
      </c>
      <c r="J124" s="38"/>
      <c r="K124" s="47">
        <f t="shared" ref="K124:K144" si="5">((1-C124)/D124)*I124</f>
        <v>-1.6007656398319241E-2</v>
      </c>
      <c r="L124" s="47">
        <f t="shared" ref="L124:L144" si="6">((0-C124)/D124)*I124</f>
        <v>1.2681813273132203E-3</v>
      </c>
      <c r="M124" s="6"/>
    </row>
    <row r="125" spans="2:13" ht="15.75" customHeight="1" x14ac:dyDescent="0.2">
      <c r="B125" s="27" t="s">
        <v>182</v>
      </c>
      <c r="C125" s="28">
        <v>0.25279268823444073</v>
      </c>
      <c r="D125" s="29">
        <v>0.43462886176526178</v>
      </c>
      <c r="E125" s="30">
        <v>13786</v>
      </c>
      <c r="F125" s="31">
        <v>0</v>
      </c>
      <c r="G125" s="9"/>
      <c r="H125" s="27" t="s">
        <v>182</v>
      </c>
      <c r="I125" s="44">
        <v>6.8505880091980428E-2</v>
      </c>
      <c r="J125" s="38"/>
      <c r="K125" s="47">
        <f t="shared" si="5"/>
        <v>0.11777426445119185</v>
      </c>
      <c r="L125" s="47">
        <f t="shared" si="6"/>
        <v>-3.9844996758800461E-2</v>
      </c>
    </row>
    <row r="126" spans="2:13" x14ac:dyDescent="0.2">
      <c r="B126" s="27" t="s">
        <v>183</v>
      </c>
      <c r="C126" s="28">
        <v>0.11975917597562746</v>
      </c>
      <c r="D126" s="29">
        <v>0.32469148890045818</v>
      </c>
      <c r="E126" s="30">
        <v>13786</v>
      </c>
      <c r="F126" s="31">
        <v>0</v>
      </c>
      <c r="H126" s="27" t="s">
        <v>183</v>
      </c>
      <c r="I126" s="44">
        <v>-3.6227439634873335E-2</v>
      </c>
      <c r="J126" s="38"/>
      <c r="K126" s="47">
        <f t="shared" si="5"/>
        <v>-9.8212834048971326E-2</v>
      </c>
      <c r="L126" s="47">
        <f t="shared" si="6"/>
        <v>1.336212517633718E-2</v>
      </c>
    </row>
    <row r="127" spans="2:13" x14ac:dyDescent="0.2">
      <c r="B127" s="27" t="s">
        <v>184</v>
      </c>
      <c r="C127" s="28">
        <v>1.5958218482518495E-3</v>
      </c>
      <c r="D127" s="29">
        <v>3.9917299272822802E-2</v>
      </c>
      <c r="E127" s="30">
        <v>13786</v>
      </c>
      <c r="F127" s="31">
        <v>0</v>
      </c>
      <c r="H127" s="27" t="s">
        <v>184</v>
      </c>
      <c r="I127" s="44">
        <v>-2.7672325843229812E-3</v>
      </c>
      <c r="J127" s="38"/>
      <c r="K127" s="47">
        <f t="shared" si="5"/>
        <v>-6.9213514552242103E-2</v>
      </c>
      <c r="L127" s="47">
        <f t="shared" si="6"/>
        <v>1.106289828646706E-4</v>
      </c>
    </row>
    <row r="128" spans="2:13" x14ac:dyDescent="0.2">
      <c r="B128" s="27" t="s">
        <v>185</v>
      </c>
      <c r="C128" s="28">
        <v>4.3522414043232262E-4</v>
      </c>
      <c r="D128" s="29">
        <v>2.0858242470011182E-2</v>
      </c>
      <c r="E128" s="30">
        <v>13786</v>
      </c>
      <c r="F128" s="31">
        <v>0</v>
      </c>
      <c r="H128" s="27" t="s">
        <v>185</v>
      </c>
      <c r="I128" s="44">
        <v>-2.2883201274417663E-3</v>
      </c>
      <c r="J128" s="38"/>
      <c r="K128" s="47">
        <f t="shared" si="5"/>
        <v>-0.10966044711436516</v>
      </c>
      <c r="L128" s="47">
        <f t="shared" si="6"/>
        <v>4.7747654766777278E-5</v>
      </c>
    </row>
    <row r="129" spans="2:12" x14ac:dyDescent="0.2">
      <c r="B129" s="27" t="s">
        <v>186</v>
      </c>
      <c r="C129" s="28">
        <v>9.8650805164659794E-3</v>
      </c>
      <c r="D129" s="29">
        <v>9.8835566886675164E-2</v>
      </c>
      <c r="E129" s="30">
        <v>13786</v>
      </c>
      <c r="F129" s="31">
        <v>0</v>
      </c>
      <c r="H129" s="27" t="s">
        <v>186</v>
      </c>
      <c r="I129" s="44">
        <v>-6.8030396085843195E-3</v>
      </c>
      <c r="J129" s="38"/>
      <c r="K129" s="47">
        <f t="shared" si="5"/>
        <v>-6.8152865281911529E-2</v>
      </c>
      <c r="L129" s="47">
        <f t="shared" si="6"/>
        <v>6.7903221086739688E-4</v>
      </c>
    </row>
    <row r="130" spans="2:12" x14ac:dyDescent="0.2">
      <c r="B130" s="27" t="s">
        <v>187</v>
      </c>
      <c r="C130" s="28">
        <v>0.13491948353402</v>
      </c>
      <c r="D130" s="29">
        <v>0.34164994277319283</v>
      </c>
      <c r="E130" s="30">
        <v>13786</v>
      </c>
      <c r="F130" s="31">
        <v>0</v>
      </c>
      <c r="H130" s="27" t="s">
        <v>187</v>
      </c>
      <c r="I130" s="44">
        <v>-2.3677467309952679E-2</v>
      </c>
      <c r="J130" s="38"/>
      <c r="K130" s="47">
        <f t="shared" si="5"/>
        <v>-5.9952931596707386E-2</v>
      </c>
      <c r="L130" s="47">
        <f t="shared" si="6"/>
        <v>9.3503649815424895E-3</v>
      </c>
    </row>
    <row r="131" spans="2:12" x14ac:dyDescent="0.2">
      <c r="B131" s="27" t="s">
        <v>188</v>
      </c>
      <c r="C131" s="28">
        <v>9.4226026403597854E-2</v>
      </c>
      <c r="D131" s="29">
        <v>0.29215351047292776</v>
      </c>
      <c r="E131" s="30">
        <v>13786</v>
      </c>
      <c r="F131" s="31">
        <v>0</v>
      </c>
      <c r="H131" s="27" t="s">
        <v>188</v>
      </c>
      <c r="I131" s="44">
        <v>-1.0893930689772098E-2</v>
      </c>
      <c r="J131" s="38"/>
      <c r="K131" s="47">
        <f t="shared" si="5"/>
        <v>-3.3774842797492342E-2</v>
      </c>
      <c r="L131" s="47">
        <f t="shared" si="6"/>
        <v>3.5135357406857175E-3</v>
      </c>
    </row>
    <row r="132" spans="2:12" x14ac:dyDescent="0.2">
      <c r="B132" s="27" t="s">
        <v>189</v>
      </c>
      <c r="C132" s="28">
        <v>0.23632670825475122</v>
      </c>
      <c r="D132" s="29">
        <v>0.42484054355788992</v>
      </c>
      <c r="E132" s="30">
        <v>13786</v>
      </c>
      <c r="F132" s="31">
        <v>0</v>
      </c>
      <c r="H132" s="27" t="s">
        <v>189</v>
      </c>
      <c r="I132" s="44">
        <v>-5.3189488357745042E-2</v>
      </c>
      <c r="J132" s="38"/>
      <c r="K132" s="47">
        <f t="shared" si="5"/>
        <v>-9.5610911614582836E-2</v>
      </c>
      <c r="L132" s="47">
        <f t="shared" si="6"/>
        <v>2.9587799205956587E-2</v>
      </c>
    </row>
    <row r="133" spans="2:12" x14ac:dyDescent="0.2">
      <c r="B133" s="27" t="s">
        <v>190</v>
      </c>
      <c r="C133" s="28">
        <v>1.6320905266212098E-2</v>
      </c>
      <c r="D133" s="29">
        <v>0.1267110806338263</v>
      </c>
      <c r="E133" s="30">
        <v>13786</v>
      </c>
      <c r="F133" s="31">
        <v>0</v>
      </c>
      <c r="H133" s="27" t="s">
        <v>190</v>
      </c>
      <c r="I133" s="44">
        <v>-3.1923286603241438E-3</v>
      </c>
      <c r="J133" s="38"/>
      <c r="K133" s="47">
        <f t="shared" si="5"/>
        <v>-2.4782575848714503E-2</v>
      </c>
      <c r="L133" s="47">
        <f t="shared" si="6"/>
        <v>4.1118498384785511E-4</v>
      </c>
    </row>
    <row r="134" spans="2:12" x14ac:dyDescent="0.2">
      <c r="B134" s="27" t="s">
        <v>191</v>
      </c>
      <c r="C134" s="28">
        <v>1.6683592049905702E-3</v>
      </c>
      <c r="D134" s="29">
        <v>4.0812946570697062E-2</v>
      </c>
      <c r="E134" s="30">
        <v>13786</v>
      </c>
      <c r="F134" s="31">
        <v>0</v>
      </c>
      <c r="H134" s="27" t="s">
        <v>191</v>
      </c>
      <c r="I134" s="44">
        <v>-1.0145848905206288E-3</v>
      </c>
      <c r="J134" s="38"/>
      <c r="K134" s="47">
        <f t="shared" si="5"/>
        <v>-2.4817914009828496E-2</v>
      </c>
      <c r="L134" s="47">
        <f t="shared" si="6"/>
        <v>4.1474389466399428E-5</v>
      </c>
    </row>
    <row r="135" spans="2:12" x14ac:dyDescent="0.2">
      <c r="B135" s="27" t="s">
        <v>192</v>
      </c>
      <c r="C135" s="28">
        <v>6.5283621064848396E-4</v>
      </c>
      <c r="D135" s="29">
        <v>2.5543244568019367E-2</v>
      </c>
      <c r="E135" s="30">
        <v>13786</v>
      </c>
      <c r="F135" s="31">
        <v>0</v>
      </c>
      <c r="H135" s="27" t="s">
        <v>192</v>
      </c>
      <c r="I135" s="44">
        <v>-9.922154989552524E-4</v>
      </c>
      <c r="J135" s="38"/>
      <c r="K135" s="47">
        <f t="shared" si="5"/>
        <v>-3.8819177497530194E-2</v>
      </c>
      <c r="L135" s="47">
        <f t="shared" si="6"/>
        <v>2.5359120089843342E-5</v>
      </c>
    </row>
    <row r="136" spans="2:12" x14ac:dyDescent="0.2">
      <c r="B136" s="27" t="s">
        <v>193</v>
      </c>
      <c r="C136" s="28">
        <v>3.1191063397649791E-3</v>
      </c>
      <c r="D136" s="29">
        <v>5.576381512947462E-2</v>
      </c>
      <c r="E136" s="30">
        <v>13786</v>
      </c>
      <c r="F136" s="31">
        <v>0</v>
      </c>
      <c r="H136" s="27" t="s">
        <v>193</v>
      </c>
      <c r="I136" s="44">
        <v>-2.6728559139197901E-3</v>
      </c>
      <c r="J136" s="38"/>
      <c r="K136" s="47">
        <f t="shared" si="5"/>
        <v>-4.778222196431179E-2</v>
      </c>
      <c r="L136" s="47">
        <f t="shared" si="6"/>
        <v>1.4950415080152858E-4</v>
      </c>
    </row>
    <row r="137" spans="2:12" x14ac:dyDescent="0.2">
      <c r="B137" s="27" t="s">
        <v>194</v>
      </c>
      <c r="C137" s="28">
        <v>0.37458291019875234</v>
      </c>
      <c r="D137" s="29">
        <v>0.48403259000324417</v>
      </c>
      <c r="E137" s="30">
        <v>13786</v>
      </c>
      <c r="F137" s="31">
        <v>0</v>
      </c>
      <c r="H137" s="27" t="s">
        <v>194</v>
      </c>
      <c r="I137" s="44">
        <v>6.853561034853925E-2</v>
      </c>
      <c r="J137" s="38"/>
      <c r="K137" s="47">
        <f t="shared" si="5"/>
        <v>8.85546611058739E-2</v>
      </c>
      <c r="L137" s="47">
        <f t="shared" si="6"/>
        <v>-5.3038305491850242E-2</v>
      </c>
    </row>
    <row r="138" spans="2:12" x14ac:dyDescent="0.2">
      <c r="B138" s="27" t="s">
        <v>195</v>
      </c>
      <c r="C138" s="28">
        <v>1.153343972145655E-2</v>
      </c>
      <c r="D138" s="29">
        <v>0.10677661965961387</v>
      </c>
      <c r="E138" s="30">
        <v>13786</v>
      </c>
      <c r="F138" s="31">
        <v>0</v>
      </c>
      <c r="H138" s="27" t="s">
        <v>195</v>
      </c>
      <c r="I138" s="44">
        <v>-1.7672182509449539E-5</v>
      </c>
      <c r="J138" s="38"/>
      <c r="K138" s="47">
        <f t="shared" si="5"/>
        <v>-1.6359725109688298E-4</v>
      </c>
      <c r="L138" s="47">
        <f t="shared" si="6"/>
        <v>1.9088546946800025E-6</v>
      </c>
    </row>
    <row r="139" spans="2:12" x14ac:dyDescent="0.2">
      <c r="B139" s="27" t="s">
        <v>196</v>
      </c>
      <c r="C139" s="28">
        <v>9.1904830987958805E-2</v>
      </c>
      <c r="D139" s="29">
        <v>0.28890203757514543</v>
      </c>
      <c r="E139" s="30">
        <v>13786</v>
      </c>
      <c r="F139" s="31">
        <v>0</v>
      </c>
      <c r="H139" s="27" t="s">
        <v>196</v>
      </c>
      <c r="I139" s="44">
        <v>7.3977067637658591E-3</v>
      </c>
      <c r="J139" s="38"/>
      <c r="K139" s="47">
        <f t="shared" si="5"/>
        <v>2.3252940098063956E-2</v>
      </c>
      <c r="L139" s="47">
        <f t="shared" si="6"/>
        <v>-2.3533409301259712E-3</v>
      </c>
    </row>
    <row r="140" spans="2:12" x14ac:dyDescent="0.2">
      <c r="B140" s="27" t="s">
        <v>197</v>
      </c>
      <c r="C140" s="28">
        <v>1.1098215581024227E-2</v>
      </c>
      <c r="D140" s="29">
        <v>0.10476564966848542</v>
      </c>
      <c r="E140" s="30">
        <v>13786</v>
      </c>
      <c r="F140" s="31">
        <v>0</v>
      </c>
      <c r="H140" s="27" t="s">
        <v>197</v>
      </c>
      <c r="I140" s="44">
        <v>4.3906940421580042E-3</v>
      </c>
      <c r="J140" s="38"/>
      <c r="K140" s="47">
        <f t="shared" si="5"/>
        <v>4.1444549686536464E-2</v>
      </c>
      <c r="L140" s="47">
        <f t="shared" si="6"/>
        <v>-4.6512257771877635E-4</v>
      </c>
    </row>
    <row r="141" spans="2:12" x14ac:dyDescent="0.2">
      <c r="B141" s="27" t="s">
        <v>198</v>
      </c>
      <c r="C141" s="28">
        <v>1.2548962715798638E-2</v>
      </c>
      <c r="D141" s="29">
        <v>0.11132109037113838</v>
      </c>
      <c r="E141" s="30">
        <v>13786</v>
      </c>
      <c r="F141" s="31">
        <v>0</v>
      </c>
      <c r="H141" s="27" t="s">
        <v>198</v>
      </c>
      <c r="I141" s="44">
        <v>-4.6668425982771952E-3</v>
      </c>
      <c r="J141" s="38"/>
      <c r="K141" s="47">
        <f t="shared" si="5"/>
        <v>-4.1396275846267469E-2</v>
      </c>
      <c r="L141" s="47">
        <f t="shared" si="6"/>
        <v>5.2608210691282395E-4</v>
      </c>
    </row>
    <row r="142" spans="2:12" x14ac:dyDescent="0.2">
      <c r="B142" s="27" t="s">
        <v>199</v>
      </c>
      <c r="C142" s="28">
        <v>7.9791092412592485E-4</v>
      </c>
      <c r="D142" s="29">
        <v>2.8237069583190336E-2</v>
      </c>
      <c r="E142" s="30">
        <v>13786</v>
      </c>
      <c r="F142" s="31">
        <v>0</v>
      </c>
      <c r="H142" s="27" t="s">
        <v>199</v>
      </c>
      <c r="I142" s="44">
        <v>-1.4058332258760425E-3</v>
      </c>
      <c r="J142" s="38"/>
      <c r="K142" s="47">
        <f t="shared" si="5"/>
        <v>-4.9747070674212183E-2</v>
      </c>
      <c r="L142" s="47">
        <f t="shared" si="6"/>
        <v>3.9725428487574154E-5</v>
      </c>
    </row>
    <row r="143" spans="2:12" x14ac:dyDescent="0.2">
      <c r="B143" s="27" t="s">
        <v>200</v>
      </c>
      <c r="C143" s="28">
        <v>0.1284636587842739</v>
      </c>
      <c r="D143" s="29">
        <v>0.33461749667617396</v>
      </c>
      <c r="E143" s="30">
        <v>13786</v>
      </c>
      <c r="F143" s="31">
        <v>0</v>
      </c>
      <c r="H143" s="27" t="s">
        <v>200</v>
      </c>
      <c r="I143" s="44">
        <v>1.4042645897766281E-2</v>
      </c>
      <c r="J143" s="38"/>
      <c r="K143" s="47">
        <f t="shared" si="5"/>
        <v>3.6575123382060405E-2</v>
      </c>
      <c r="L143" s="47">
        <f t="shared" si="6"/>
        <v>-5.3911397011759451E-3</v>
      </c>
    </row>
    <row r="144" spans="2:12" x14ac:dyDescent="0.2">
      <c r="B144" s="27" t="s">
        <v>50</v>
      </c>
      <c r="C144" s="28">
        <v>0.74053387494559697</v>
      </c>
      <c r="D144" s="29">
        <v>0.43835760925649203</v>
      </c>
      <c r="E144" s="30">
        <v>13786</v>
      </c>
      <c r="F144" s="31">
        <v>0</v>
      </c>
      <c r="H144" s="27" t="s">
        <v>50</v>
      </c>
      <c r="I144" s="44">
        <v>-1.7305006149913739E-2</v>
      </c>
      <c r="J144" s="38"/>
      <c r="K144" s="47">
        <f t="shared" si="5"/>
        <v>-1.0242922205403085E-2</v>
      </c>
      <c r="L144" s="47">
        <f t="shared" si="6"/>
        <v>2.9233992953581242E-2</v>
      </c>
    </row>
    <row r="145" spans="2:13" ht="15.75" thickBot="1" x14ac:dyDescent="0.25">
      <c r="B145" s="32" t="s">
        <v>51</v>
      </c>
      <c r="C145" s="33">
        <v>1.8013201798926448</v>
      </c>
      <c r="D145" s="34">
        <v>1.2490639505104337</v>
      </c>
      <c r="E145" s="35">
        <v>13786</v>
      </c>
      <c r="F145" s="36">
        <v>0</v>
      </c>
      <c r="H145" s="32" t="s">
        <v>51</v>
      </c>
      <c r="I145" s="45">
        <v>-2.3299860068332699E-2</v>
      </c>
      <c r="J145" s="38"/>
      <c r="M145" s="13" t="str">
        <f>"((memsleep-"&amp;C145&amp;")/"&amp;D145&amp;")*("&amp;I145&amp;")"</f>
        <v>((memsleep-1.80132017989264)/1.24906395051043)*(-0.0232998600683327)</v>
      </c>
    </row>
    <row r="146" spans="2:13" ht="15.75" thickTop="1" x14ac:dyDescent="0.2">
      <c r="B146" s="37" t="s">
        <v>46</v>
      </c>
      <c r="C146" s="37"/>
      <c r="D146" s="37"/>
      <c r="E146" s="37"/>
      <c r="F146" s="37"/>
      <c r="H146" s="37" t="s">
        <v>7</v>
      </c>
      <c r="I146" s="37"/>
      <c r="J146" s="38"/>
    </row>
  </sheetData>
  <mergeCells count="7">
    <mergeCell ref="B146:F146"/>
    <mergeCell ref="H4:I4"/>
    <mergeCell ref="H5:H6"/>
    <mergeCell ref="H146:I146"/>
    <mergeCell ref="K5:L5"/>
    <mergeCell ref="B5:F5"/>
    <mergeCell ref="B6"/>
  </mergeCells>
  <pageMargins left="0.25" right="0.2" top="0.25" bottom="0.25" header="0.55000000000000004" footer="0.05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45"/>
  <sheetViews>
    <sheetView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3</v>
      </c>
      <c r="B1" s="13" t="s">
        <v>75</v>
      </c>
    </row>
    <row r="4" spans="1:12" ht="15.75" thickBot="1" x14ac:dyDescent="0.25">
      <c r="H4" s="48" t="s">
        <v>6</v>
      </c>
      <c r="I4" s="48"/>
      <c r="J4" s="69"/>
    </row>
    <row r="5" spans="1:12" ht="16.5" thickTop="1" thickBot="1" x14ac:dyDescent="0.25">
      <c r="B5" s="48" t="s">
        <v>0</v>
      </c>
      <c r="C5" s="48"/>
      <c r="D5" s="48"/>
      <c r="E5" s="48"/>
      <c r="F5" s="48"/>
      <c r="G5" s="10"/>
      <c r="H5" s="70" t="s">
        <v>45</v>
      </c>
      <c r="I5" s="71" t="s">
        <v>4</v>
      </c>
      <c r="J5" s="69"/>
      <c r="K5" s="15" t="s">
        <v>8</v>
      </c>
      <c r="L5" s="15"/>
    </row>
    <row r="6" spans="1:12" ht="27" thickTop="1" thickBot="1" x14ac:dyDescent="0.25">
      <c r="B6" s="49" t="s">
        <v>45</v>
      </c>
      <c r="C6" s="50" t="s">
        <v>1</v>
      </c>
      <c r="D6" s="51" t="s">
        <v>201</v>
      </c>
      <c r="E6" s="51" t="s">
        <v>202</v>
      </c>
      <c r="F6" s="52" t="s">
        <v>2</v>
      </c>
      <c r="G6" s="11"/>
      <c r="H6" s="72"/>
      <c r="I6" s="73" t="s">
        <v>5</v>
      </c>
      <c r="J6" s="69"/>
      <c r="K6" s="1" t="s">
        <v>9</v>
      </c>
      <c r="L6" s="1" t="s">
        <v>10</v>
      </c>
    </row>
    <row r="7" spans="1:12" ht="15.75" thickTop="1" x14ac:dyDescent="0.2">
      <c r="B7" s="53" t="s">
        <v>64</v>
      </c>
      <c r="C7" s="54">
        <v>0.10423905489923559</v>
      </c>
      <c r="D7" s="55">
        <v>0.30559164527090238</v>
      </c>
      <c r="E7" s="56">
        <v>7195</v>
      </c>
      <c r="F7" s="57">
        <v>0</v>
      </c>
      <c r="G7" s="11"/>
      <c r="H7" s="53" t="s">
        <v>64</v>
      </c>
      <c r="I7" s="74">
        <v>4.2398950788841157E-2</v>
      </c>
      <c r="J7" s="69"/>
      <c r="K7" s="47">
        <f>((1-C7)/D7)*I7</f>
        <v>0.12428129112045933</v>
      </c>
      <c r="L7" s="47">
        <f>((0-C7)/D7)*I7</f>
        <v>-1.4462524180037935E-2</v>
      </c>
    </row>
    <row r="8" spans="1:12" x14ac:dyDescent="0.2">
      <c r="B8" s="58" t="s">
        <v>65</v>
      </c>
      <c r="C8" s="59">
        <v>0.34579569145239752</v>
      </c>
      <c r="D8" s="60">
        <v>0.47566004353724328</v>
      </c>
      <c r="E8" s="61">
        <v>7195</v>
      </c>
      <c r="F8" s="62">
        <v>0</v>
      </c>
      <c r="G8" s="11"/>
      <c r="H8" s="58" t="s">
        <v>65</v>
      </c>
      <c r="I8" s="75">
        <v>-1.9995404482563345E-2</v>
      </c>
      <c r="J8" s="69"/>
      <c r="K8" s="47">
        <f t="shared" ref="K8:K18" si="0">((1-C8)/D8)*I8</f>
        <v>-2.7500900993002494E-2</v>
      </c>
      <c r="L8" s="47">
        <f t="shared" ref="L8:L71" si="1">((0-C8)/D8)*I8</f>
        <v>1.4536273989927812E-2</v>
      </c>
    </row>
    <row r="9" spans="1:12" x14ac:dyDescent="0.2">
      <c r="B9" s="58" t="s">
        <v>66</v>
      </c>
      <c r="C9" s="59">
        <v>2.0847810979847115E-2</v>
      </c>
      <c r="D9" s="60">
        <v>0.14288462928410942</v>
      </c>
      <c r="E9" s="61">
        <v>7195</v>
      </c>
      <c r="F9" s="62">
        <v>0</v>
      </c>
      <c r="G9" s="11"/>
      <c r="H9" s="58" t="s">
        <v>66</v>
      </c>
      <c r="I9" s="75">
        <v>-8.9975288089001182E-3</v>
      </c>
      <c r="J9" s="69"/>
      <c r="K9" s="47">
        <f t="shared" si="0"/>
        <v>-6.1657786937242089E-2</v>
      </c>
      <c r="L9" s="47">
        <f t="shared" si="1"/>
        <v>1.3127988702038768E-3</v>
      </c>
    </row>
    <row r="10" spans="1:12" x14ac:dyDescent="0.2">
      <c r="B10" s="58" t="s">
        <v>67</v>
      </c>
      <c r="C10" s="59">
        <v>7.3940236275191099E-2</v>
      </c>
      <c r="D10" s="60">
        <v>0.26169179546974752</v>
      </c>
      <c r="E10" s="61">
        <v>7195</v>
      </c>
      <c r="F10" s="62">
        <v>0</v>
      </c>
      <c r="G10" s="11"/>
      <c r="H10" s="58" t="s">
        <v>67</v>
      </c>
      <c r="I10" s="75">
        <v>-2.1351386529942937E-2</v>
      </c>
      <c r="J10" s="69"/>
      <c r="K10" s="47">
        <f t="shared" si="0"/>
        <v>-7.5557049580493293E-2</v>
      </c>
      <c r="L10" s="47">
        <f t="shared" si="1"/>
        <v>6.0327705803425525E-3</v>
      </c>
    </row>
    <row r="11" spans="1:12" x14ac:dyDescent="0.2">
      <c r="B11" s="58" t="s">
        <v>47</v>
      </c>
      <c r="C11" s="59">
        <v>0.31758165392633775</v>
      </c>
      <c r="D11" s="60">
        <v>0.4655681181234908</v>
      </c>
      <c r="E11" s="61">
        <v>7195</v>
      </c>
      <c r="F11" s="62">
        <v>0</v>
      </c>
      <c r="G11" s="11"/>
      <c r="H11" s="58" t="s">
        <v>47</v>
      </c>
      <c r="I11" s="75">
        <v>-8.2762315247345893E-3</v>
      </c>
      <c r="J11" s="69"/>
      <c r="K11" s="47">
        <f t="shared" si="0"/>
        <v>-1.2131097489227137E-2</v>
      </c>
      <c r="L11" s="47">
        <f t="shared" si="1"/>
        <v>5.6455311126036682E-3</v>
      </c>
    </row>
    <row r="12" spans="1:12" x14ac:dyDescent="0.2">
      <c r="B12" s="58" t="s">
        <v>68</v>
      </c>
      <c r="C12" s="59">
        <v>1.2091730368311326E-2</v>
      </c>
      <c r="D12" s="60">
        <v>0.10930316056184071</v>
      </c>
      <c r="E12" s="61">
        <v>7195</v>
      </c>
      <c r="F12" s="62">
        <v>0</v>
      </c>
      <c r="G12" s="11"/>
      <c r="H12" s="58" t="s">
        <v>68</v>
      </c>
      <c r="I12" s="75">
        <v>1.3331289326237654E-3</v>
      </c>
      <c r="J12" s="69"/>
      <c r="K12" s="47">
        <f t="shared" si="0"/>
        <v>1.2049140118680801E-2</v>
      </c>
      <c r="L12" s="47">
        <f t="shared" si="1"/>
        <v>-1.4747822036089331E-4</v>
      </c>
    </row>
    <row r="13" spans="1:12" x14ac:dyDescent="0.2">
      <c r="B13" s="58" t="s">
        <v>69</v>
      </c>
      <c r="C13" s="59">
        <v>4.4475330090340513E-3</v>
      </c>
      <c r="D13" s="60">
        <v>6.654598363301524E-2</v>
      </c>
      <c r="E13" s="61">
        <v>7195</v>
      </c>
      <c r="F13" s="62">
        <v>0</v>
      </c>
      <c r="G13" s="11"/>
      <c r="H13" s="58" t="s">
        <v>69</v>
      </c>
      <c r="I13" s="75">
        <v>-4.5750905714882356E-3</v>
      </c>
      <c r="J13" s="69"/>
      <c r="K13" s="47">
        <f t="shared" si="0"/>
        <v>-6.8445042908532372E-2</v>
      </c>
      <c r="L13" s="47">
        <f t="shared" si="1"/>
        <v>3.0577151655354401E-4</v>
      </c>
    </row>
    <row r="14" spans="1:12" x14ac:dyDescent="0.2">
      <c r="B14" s="58" t="s">
        <v>70</v>
      </c>
      <c r="C14" s="59">
        <v>2.1681723419041E-2</v>
      </c>
      <c r="D14" s="60">
        <v>0.14565223927192189</v>
      </c>
      <c r="E14" s="61">
        <v>7195</v>
      </c>
      <c r="F14" s="62">
        <v>0</v>
      </c>
      <c r="G14" s="11"/>
      <c r="H14" s="58" t="s">
        <v>70</v>
      </c>
      <c r="I14" s="75">
        <v>-1.0600688469393512E-2</v>
      </c>
      <c r="J14" s="69"/>
      <c r="K14" s="47">
        <f t="shared" si="0"/>
        <v>-7.1202800079078116E-2</v>
      </c>
      <c r="L14" s="47">
        <f t="shared" si="1"/>
        <v>1.5780134695746822E-3</v>
      </c>
    </row>
    <row r="15" spans="1:12" x14ac:dyDescent="0.2">
      <c r="B15" s="58" t="s">
        <v>71</v>
      </c>
      <c r="C15" s="59">
        <v>7.3662265462126481E-3</v>
      </c>
      <c r="D15" s="60">
        <v>8.5515973071762313E-2</v>
      </c>
      <c r="E15" s="61">
        <v>7195</v>
      </c>
      <c r="F15" s="62">
        <v>0</v>
      </c>
      <c r="G15" s="11"/>
      <c r="H15" s="58" t="s">
        <v>71</v>
      </c>
      <c r="I15" s="75">
        <v>-9.0959914064029333E-3</v>
      </c>
      <c r="J15" s="69"/>
      <c r="K15" s="47">
        <f t="shared" si="0"/>
        <v>-0.10558247715270833</v>
      </c>
      <c r="L15" s="47">
        <f t="shared" si="1"/>
        <v>7.8351600239338318E-4</v>
      </c>
    </row>
    <row r="16" spans="1:12" x14ac:dyDescent="0.2">
      <c r="B16" s="58" t="s">
        <v>72</v>
      </c>
      <c r="C16" s="59">
        <v>1.250868658790827E-3</v>
      </c>
      <c r="D16" s="60">
        <v>3.5347951079908645E-2</v>
      </c>
      <c r="E16" s="61">
        <v>7195</v>
      </c>
      <c r="F16" s="62">
        <v>0</v>
      </c>
      <c r="G16" s="11"/>
      <c r="H16" s="58" t="s">
        <v>72</v>
      </c>
      <c r="I16" s="75">
        <v>3.8674012445098524E-3</v>
      </c>
      <c r="J16" s="69"/>
      <c r="K16" s="47">
        <f t="shared" si="0"/>
        <v>0.10927263152453442</v>
      </c>
      <c r="L16" s="47">
        <f t="shared" si="1"/>
        <v>-1.3685690004464375E-4</v>
      </c>
    </row>
    <row r="17" spans="2:12" ht="24" x14ac:dyDescent="0.2">
      <c r="B17" s="58" t="s">
        <v>48</v>
      </c>
      <c r="C17" s="59">
        <v>3.6136205698401665E-3</v>
      </c>
      <c r="D17" s="60">
        <v>6.0008856108044739E-2</v>
      </c>
      <c r="E17" s="61">
        <v>7195</v>
      </c>
      <c r="F17" s="62">
        <v>0</v>
      </c>
      <c r="G17" s="11"/>
      <c r="H17" s="58" t="s">
        <v>48</v>
      </c>
      <c r="I17" s="75">
        <v>-7.9198234047574909E-3</v>
      </c>
      <c r="J17" s="69"/>
      <c r="K17" s="47">
        <f t="shared" si="0"/>
        <v>-0.13150065973236688</v>
      </c>
      <c r="L17" s="47">
        <f t="shared" si="1"/>
        <v>4.7691688562442999E-4</v>
      </c>
    </row>
    <row r="18" spans="2:12" x14ac:dyDescent="0.2">
      <c r="B18" s="58" t="s">
        <v>49</v>
      </c>
      <c r="C18" s="59">
        <v>8.7143849895760947E-2</v>
      </c>
      <c r="D18" s="60">
        <v>0.2820653419319204</v>
      </c>
      <c r="E18" s="61">
        <v>7195</v>
      </c>
      <c r="F18" s="62">
        <v>0</v>
      </c>
      <c r="G18" s="11"/>
      <c r="H18" s="58" t="s">
        <v>49</v>
      </c>
      <c r="I18" s="75">
        <v>3.5806067660249283E-2</v>
      </c>
      <c r="J18" s="69"/>
      <c r="K18" s="47">
        <f t="shared" si="0"/>
        <v>0.11588020297295559</v>
      </c>
      <c r="L18" s="47">
        <f t="shared" si="1"/>
        <v>-1.1062254455548592E-2</v>
      </c>
    </row>
    <row r="19" spans="2:12" x14ac:dyDescent="0.2">
      <c r="B19" s="58" t="s">
        <v>76</v>
      </c>
      <c r="C19" s="59">
        <v>5.7539958304378039E-2</v>
      </c>
      <c r="D19" s="60">
        <v>0.23288763300250861</v>
      </c>
      <c r="E19" s="61">
        <v>7195</v>
      </c>
      <c r="F19" s="62">
        <v>0</v>
      </c>
      <c r="G19" s="11"/>
      <c r="H19" s="58" t="s">
        <v>76</v>
      </c>
      <c r="I19" s="75">
        <v>3.8356240275389725E-2</v>
      </c>
      <c r="J19" s="69"/>
      <c r="K19" s="47">
        <f>((1-C19)/D19)*I19</f>
        <v>0.15522174081627471</v>
      </c>
      <c r="L19" s="47">
        <f t="shared" si="1"/>
        <v>-9.4767439460164762E-3</v>
      </c>
    </row>
    <row r="20" spans="2:12" x14ac:dyDescent="0.2">
      <c r="B20" s="58" t="s">
        <v>77</v>
      </c>
      <c r="C20" s="59">
        <v>0.32175121612230717</v>
      </c>
      <c r="D20" s="60">
        <v>0.46718059215048224</v>
      </c>
      <c r="E20" s="61">
        <v>7195</v>
      </c>
      <c r="F20" s="62">
        <v>0</v>
      </c>
      <c r="G20" s="11"/>
      <c r="H20" s="58" t="s">
        <v>77</v>
      </c>
      <c r="I20" s="75">
        <v>3.3068070929615979E-2</v>
      </c>
      <c r="J20" s="69"/>
      <c r="K20" s="47">
        <f t="shared" ref="K20:K58" si="2">((1-C20)/D20)*I20</f>
        <v>4.8007942260514504E-2</v>
      </c>
      <c r="L20" s="47">
        <f t="shared" ref="L20:L58" si="3">((0-C20)/D20)*I20</f>
        <v>-2.2774259494485877E-2</v>
      </c>
    </row>
    <row r="21" spans="2:12" x14ac:dyDescent="0.2">
      <c r="B21" s="58" t="s">
        <v>78</v>
      </c>
      <c r="C21" s="59">
        <v>0.2700486448922863</v>
      </c>
      <c r="D21" s="60">
        <v>0.44401551237067449</v>
      </c>
      <c r="E21" s="61">
        <v>7195</v>
      </c>
      <c r="F21" s="62">
        <v>0</v>
      </c>
      <c r="G21" s="11"/>
      <c r="H21" s="58" t="s">
        <v>78</v>
      </c>
      <c r="I21" s="75">
        <v>-3.2654197994546101E-2</v>
      </c>
      <c r="J21" s="69"/>
      <c r="K21" s="47">
        <f t="shared" si="2"/>
        <v>-5.3682755246117812E-2</v>
      </c>
      <c r="L21" s="47">
        <f t="shared" si="3"/>
        <v>1.9860166306779684E-2</v>
      </c>
    </row>
    <row r="22" spans="2:12" x14ac:dyDescent="0.2">
      <c r="B22" s="58" t="s">
        <v>79</v>
      </c>
      <c r="C22" s="59">
        <v>1.250868658790827E-3</v>
      </c>
      <c r="D22" s="60">
        <v>3.5347951079912815E-2</v>
      </c>
      <c r="E22" s="61">
        <v>7195</v>
      </c>
      <c r="F22" s="62">
        <v>0</v>
      </c>
      <c r="G22" s="11"/>
      <c r="H22" s="58" t="s">
        <v>79</v>
      </c>
      <c r="I22" s="75">
        <v>-2.7242559107484702E-3</v>
      </c>
      <c r="J22" s="69"/>
      <c r="K22" s="47">
        <f t="shared" si="2"/>
        <v>-7.6973293820058672E-2</v>
      </c>
      <c r="L22" s="47">
        <f t="shared" si="3"/>
        <v>9.6404069632692469E-5</v>
      </c>
    </row>
    <row r="23" spans="2:12" x14ac:dyDescent="0.2">
      <c r="B23" s="58" t="s">
        <v>80</v>
      </c>
      <c r="C23" s="59">
        <v>8.3391243919388462E-4</v>
      </c>
      <c r="D23" s="60">
        <v>2.8867505093834997E-2</v>
      </c>
      <c r="E23" s="61">
        <v>7195</v>
      </c>
      <c r="F23" s="62">
        <v>0</v>
      </c>
      <c r="G23" s="11"/>
      <c r="H23" s="58" t="s">
        <v>80</v>
      </c>
      <c r="I23" s="75">
        <v>4.0787854845225152E-5</v>
      </c>
      <c r="J23" s="69"/>
      <c r="K23" s="47">
        <f t="shared" si="2"/>
        <v>1.4117548854059147E-3</v>
      </c>
      <c r="L23" s="47">
        <f t="shared" si="3"/>
        <v>-1.1782625278113073E-6</v>
      </c>
    </row>
    <row r="24" spans="2:12" x14ac:dyDescent="0.2">
      <c r="B24" s="58" t="s">
        <v>81</v>
      </c>
      <c r="C24" s="59">
        <v>9.4510076441973595E-3</v>
      </c>
      <c r="D24" s="60">
        <v>9.6762531060937421E-2</v>
      </c>
      <c r="E24" s="61">
        <v>7195</v>
      </c>
      <c r="F24" s="62">
        <v>0</v>
      </c>
      <c r="G24" s="11"/>
      <c r="H24" s="58" t="s">
        <v>81</v>
      </c>
      <c r="I24" s="75">
        <v>-4.5389986738992114E-3</v>
      </c>
      <c r="J24" s="69"/>
      <c r="K24" s="47">
        <f t="shared" si="2"/>
        <v>-4.646530545902848E-2</v>
      </c>
      <c r="L24" s="47">
        <f t="shared" si="3"/>
        <v>4.4333390924848279E-4</v>
      </c>
    </row>
    <row r="25" spans="2:12" x14ac:dyDescent="0.2">
      <c r="B25" s="58" t="s">
        <v>82</v>
      </c>
      <c r="C25" s="59">
        <v>2.3766504517025711E-2</v>
      </c>
      <c r="D25" s="60">
        <v>0.15233149024464007</v>
      </c>
      <c r="E25" s="61">
        <v>7195</v>
      </c>
      <c r="F25" s="62">
        <v>0</v>
      </c>
      <c r="G25" s="11"/>
      <c r="H25" s="58" t="s">
        <v>82</v>
      </c>
      <c r="I25" s="75">
        <v>-9.9061710223248799E-3</v>
      </c>
      <c r="J25" s="69"/>
      <c r="K25" s="47">
        <f t="shared" si="2"/>
        <v>-6.3484811633139265E-2</v>
      </c>
      <c r="L25" s="47">
        <f t="shared" si="3"/>
        <v>1.5455442467634986E-3</v>
      </c>
    </row>
    <row r="26" spans="2:12" x14ac:dyDescent="0.2">
      <c r="B26" s="58" t="s">
        <v>83</v>
      </c>
      <c r="C26" s="59">
        <v>2.9186935371785967E-3</v>
      </c>
      <c r="D26" s="60">
        <v>5.394978492321284E-2</v>
      </c>
      <c r="E26" s="61">
        <v>7195</v>
      </c>
      <c r="F26" s="62">
        <v>0</v>
      </c>
      <c r="G26" s="11"/>
      <c r="H26" s="58" t="s">
        <v>83</v>
      </c>
      <c r="I26" s="75">
        <v>-6.022720078365195E-3</v>
      </c>
      <c r="J26" s="69"/>
      <c r="K26" s="47">
        <f t="shared" si="2"/>
        <v>-0.11130983400106971</v>
      </c>
      <c r="L26" s="47">
        <f t="shared" si="3"/>
        <v>3.2583029189050243E-4</v>
      </c>
    </row>
    <row r="27" spans="2:12" x14ac:dyDescent="0.2">
      <c r="B27" s="58" t="s">
        <v>84</v>
      </c>
      <c r="C27" s="59">
        <v>6.9492703266157052E-4</v>
      </c>
      <c r="D27" s="60">
        <v>2.6354138955656213E-2</v>
      </c>
      <c r="E27" s="61">
        <v>7195</v>
      </c>
      <c r="F27" s="62">
        <v>0</v>
      </c>
      <c r="G27" s="11"/>
      <c r="H27" s="58" t="s">
        <v>84</v>
      </c>
      <c r="I27" s="75">
        <v>-8.8140045550941194E-4</v>
      </c>
      <c r="J27" s="69"/>
      <c r="K27" s="47">
        <f t="shared" si="2"/>
        <v>-3.3421237855211373E-2</v>
      </c>
      <c r="L27" s="47">
        <f t="shared" si="3"/>
        <v>2.3241472778311109E-5</v>
      </c>
    </row>
    <row r="28" spans="2:12" x14ac:dyDescent="0.2">
      <c r="B28" s="58" t="s">
        <v>85</v>
      </c>
      <c r="C28" s="59">
        <v>1.8346073662265462E-2</v>
      </c>
      <c r="D28" s="60">
        <v>0.13420878752302104</v>
      </c>
      <c r="E28" s="61">
        <v>7195</v>
      </c>
      <c r="F28" s="62">
        <v>0</v>
      </c>
      <c r="G28" s="11"/>
      <c r="H28" s="58" t="s">
        <v>85</v>
      </c>
      <c r="I28" s="75">
        <v>3.6325606245382423E-3</v>
      </c>
      <c r="J28" s="69"/>
      <c r="K28" s="47">
        <f t="shared" si="2"/>
        <v>2.6569924857760534E-2</v>
      </c>
      <c r="L28" s="47">
        <f t="shared" si="3"/>
        <v>-4.9656379459498659E-4</v>
      </c>
    </row>
    <row r="29" spans="2:12" x14ac:dyDescent="0.2">
      <c r="B29" s="58" t="s">
        <v>86</v>
      </c>
      <c r="C29" s="59">
        <v>5.1146629603891602E-2</v>
      </c>
      <c r="D29" s="60">
        <v>0.22031204659308273</v>
      </c>
      <c r="E29" s="61">
        <v>7195</v>
      </c>
      <c r="F29" s="62">
        <v>0</v>
      </c>
      <c r="G29" s="11"/>
      <c r="H29" s="58" t="s">
        <v>86</v>
      </c>
      <c r="I29" s="75">
        <v>-2.2684427984213561E-2</v>
      </c>
      <c r="J29" s="69"/>
      <c r="K29" s="47">
        <f t="shared" si="2"/>
        <v>-9.7698679128899915E-2</v>
      </c>
      <c r="L29" s="47">
        <f t="shared" si="3"/>
        <v>5.2663122776380805E-3</v>
      </c>
    </row>
    <row r="30" spans="2:12" x14ac:dyDescent="0.2">
      <c r="B30" s="58" t="s">
        <v>87</v>
      </c>
      <c r="C30" s="59">
        <v>6.9492703266157063E-4</v>
      </c>
      <c r="D30" s="60">
        <v>2.6354138955657243E-2</v>
      </c>
      <c r="E30" s="61">
        <v>7195</v>
      </c>
      <c r="F30" s="62">
        <v>0</v>
      </c>
      <c r="G30" s="11"/>
      <c r="H30" s="58" t="s">
        <v>87</v>
      </c>
      <c r="I30" s="75">
        <v>-1.9452196994440133E-3</v>
      </c>
      <c r="J30" s="69"/>
      <c r="K30" s="47">
        <f t="shared" si="2"/>
        <v>-7.3759492463825238E-2</v>
      </c>
      <c r="L30" s="47">
        <f t="shared" si="3"/>
        <v>5.1293110197375007E-5</v>
      </c>
    </row>
    <row r="31" spans="2:12" x14ac:dyDescent="0.2">
      <c r="B31" s="58" t="s">
        <v>88</v>
      </c>
      <c r="C31" s="59">
        <v>3.2105628908964561E-2</v>
      </c>
      <c r="D31" s="60">
        <v>0.17629287295117041</v>
      </c>
      <c r="E31" s="61">
        <v>7195</v>
      </c>
      <c r="F31" s="62">
        <v>0</v>
      </c>
      <c r="G31" s="11"/>
      <c r="H31" s="58" t="s">
        <v>88</v>
      </c>
      <c r="I31" s="75">
        <v>1.3602648281682563E-2</v>
      </c>
      <c r="J31" s="69"/>
      <c r="K31" s="47">
        <f t="shared" si="2"/>
        <v>7.4682126868613669E-2</v>
      </c>
      <c r="L31" s="47">
        <f t="shared" si="3"/>
        <v>-2.4772503312248356E-3</v>
      </c>
    </row>
    <row r="32" spans="2:12" x14ac:dyDescent="0.2">
      <c r="B32" s="58" t="s">
        <v>89</v>
      </c>
      <c r="C32" s="59">
        <v>0.10423905489923559</v>
      </c>
      <c r="D32" s="60">
        <v>0.30559164527091365</v>
      </c>
      <c r="E32" s="61">
        <v>7195</v>
      </c>
      <c r="F32" s="62">
        <v>0</v>
      </c>
      <c r="G32" s="11"/>
      <c r="H32" s="58" t="s">
        <v>89</v>
      </c>
      <c r="I32" s="75">
        <v>6.4328769046751531E-3</v>
      </c>
      <c r="J32" s="69"/>
      <c r="K32" s="47">
        <f t="shared" si="2"/>
        <v>1.8856274328901475E-2</v>
      </c>
      <c r="L32" s="47">
        <f t="shared" si="3"/>
        <v>-2.194291039049823E-3</v>
      </c>
    </row>
    <row r="33" spans="2:12" x14ac:dyDescent="0.2">
      <c r="B33" s="58" t="s">
        <v>90</v>
      </c>
      <c r="C33" s="59">
        <v>8.366921473245309E-2</v>
      </c>
      <c r="D33" s="60">
        <v>0.2769103366561026</v>
      </c>
      <c r="E33" s="61">
        <v>7195</v>
      </c>
      <c r="F33" s="62">
        <v>0</v>
      </c>
      <c r="G33" s="11"/>
      <c r="H33" s="58" t="s">
        <v>90</v>
      </c>
      <c r="I33" s="75">
        <v>-2.2225228766735324E-2</v>
      </c>
      <c r="J33" s="69"/>
      <c r="K33" s="47">
        <f t="shared" si="2"/>
        <v>-7.3546049506507769E-2</v>
      </c>
      <c r="L33" s="47">
        <f t="shared" si="3"/>
        <v>6.7154135906139344E-3</v>
      </c>
    </row>
    <row r="34" spans="2:12" x14ac:dyDescent="0.2">
      <c r="B34" s="58" t="s">
        <v>91</v>
      </c>
      <c r="C34" s="59">
        <v>1.1118832522585128E-3</v>
      </c>
      <c r="D34" s="60">
        <v>3.3328686638833989E-2</v>
      </c>
      <c r="E34" s="61">
        <v>7195</v>
      </c>
      <c r="F34" s="62">
        <v>0</v>
      </c>
      <c r="G34" s="11"/>
      <c r="H34" s="58" t="s">
        <v>91</v>
      </c>
      <c r="I34" s="75">
        <v>-1.4452316758373676E-3</v>
      </c>
      <c r="J34" s="69"/>
      <c r="K34" s="47">
        <f t="shared" si="2"/>
        <v>-4.3314780524813266E-2</v>
      </c>
      <c r="L34" s="47">
        <f t="shared" si="3"/>
        <v>4.8214588033742328E-5</v>
      </c>
    </row>
    <row r="35" spans="2:12" x14ac:dyDescent="0.2">
      <c r="B35" s="58" t="s">
        <v>92</v>
      </c>
      <c r="C35" s="59">
        <v>2.3627519110493399E-3</v>
      </c>
      <c r="D35" s="60">
        <v>4.8554062364866084E-2</v>
      </c>
      <c r="E35" s="61">
        <v>7195</v>
      </c>
      <c r="F35" s="62">
        <v>0</v>
      </c>
      <c r="G35" s="11"/>
      <c r="H35" s="58" t="s">
        <v>92</v>
      </c>
      <c r="I35" s="75">
        <v>-3.8721483437793077E-3</v>
      </c>
      <c r="J35" s="69"/>
      <c r="K35" s="47">
        <f t="shared" si="2"/>
        <v>-7.9560787084119636E-2</v>
      </c>
      <c r="L35" s="47">
        <f t="shared" si="3"/>
        <v>1.8842760942184924E-4</v>
      </c>
    </row>
    <row r="36" spans="2:12" x14ac:dyDescent="0.2">
      <c r="B36" s="58" t="s">
        <v>93</v>
      </c>
      <c r="C36" s="59">
        <v>9.5899930507296737E-3</v>
      </c>
      <c r="D36" s="60">
        <v>9.7464585129126133E-2</v>
      </c>
      <c r="E36" s="61">
        <v>7195</v>
      </c>
      <c r="F36" s="62">
        <v>0</v>
      </c>
      <c r="G36" s="11"/>
      <c r="H36" s="58" t="s">
        <v>93</v>
      </c>
      <c r="I36" s="75">
        <v>-8.3742787419910161E-3</v>
      </c>
      <c r="J36" s="69"/>
      <c r="K36" s="47">
        <f t="shared" si="2"/>
        <v>-8.5097263339931811E-2</v>
      </c>
      <c r="L36" s="47">
        <f t="shared" si="3"/>
        <v>8.2398416649667348E-4</v>
      </c>
    </row>
    <row r="37" spans="2:12" ht="24" x14ac:dyDescent="0.2">
      <c r="B37" s="58" t="s">
        <v>94</v>
      </c>
      <c r="C37" s="59">
        <v>4.1695621959694231E-4</v>
      </c>
      <c r="D37" s="60">
        <v>2.0416667255617343E-2</v>
      </c>
      <c r="E37" s="61">
        <v>7195</v>
      </c>
      <c r="F37" s="62">
        <v>0</v>
      </c>
      <c r="G37" s="11"/>
      <c r="H37" s="58" t="s">
        <v>94</v>
      </c>
      <c r="I37" s="75">
        <v>-1.1830178166635154E-3</v>
      </c>
      <c r="J37" s="69"/>
      <c r="K37" s="47">
        <f t="shared" si="2"/>
        <v>-5.7919568126458522E-2</v>
      </c>
      <c r="L37" s="47">
        <f t="shared" si="3"/>
        <v>2.4159997828055558E-5</v>
      </c>
    </row>
    <row r="38" spans="2:12" x14ac:dyDescent="0.2">
      <c r="B38" s="58" t="s">
        <v>95</v>
      </c>
      <c r="C38" s="59">
        <v>8.0611535788742174E-3</v>
      </c>
      <c r="D38" s="60">
        <v>8.9427528689240601E-2</v>
      </c>
      <c r="E38" s="61">
        <v>7195</v>
      </c>
      <c r="F38" s="62">
        <v>0</v>
      </c>
      <c r="G38" s="11"/>
      <c r="H38" s="58" t="s">
        <v>95</v>
      </c>
      <c r="I38" s="75">
        <v>-6.994738571773361E-4</v>
      </c>
      <c r="J38" s="69"/>
      <c r="K38" s="47">
        <f t="shared" si="2"/>
        <v>-7.7586320583820437E-3</v>
      </c>
      <c r="L38" s="47">
        <f t="shared" si="3"/>
        <v>6.3051794785786531E-5</v>
      </c>
    </row>
    <row r="39" spans="2:12" x14ac:dyDescent="0.2">
      <c r="B39" s="58" t="s">
        <v>96</v>
      </c>
      <c r="C39" s="59">
        <v>5.5594162612925642E-3</v>
      </c>
      <c r="D39" s="60">
        <v>7.4359112696607083E-2</v>
      </c>
      <c r="E39" s="61">
        <v>7195</v>
      </c>
      <c r="F39" s="62">
        <v>0</v>
      </c>
      <c r="G39" s="11"/>
      <c r="H39" s="58" t="s">
        <v>96</v>
      </c>
      <c r="I39" s="75">
        <v>5.4635273352523512E-3</v>
      </c>
      <c r="J39" s="69"/>
      <c r="K39" s="47">
        <f t="shared" si="2"/>
        <v>7.3066408615021589E-2</v>
      </c>
      <c r="L39" s="47">
        <f t="shared" si="3"/>
        <v>-4.0847747653401307E-4</v>
      </c>
    </row>
    <row r="40" spans="2:12" x14ac:dyDescent="0.2">
      <c r="B40" s="58" t="s">
        <v>97</v>
      </c>
      <c r="C40" s="59">
        <v>1.389854065323141E-3</v>
      </c>
      <c r="D40" s="60">
        <v>3.7257419378821766E-2</v>
      </c>
      <c r="E40" s="61">
        <v>7195</v>
      </c>
      <c r="F40" s="62">
        <v>0</v>
      </c>
      <c r="G40" s="11"/>
      <c r="H40" s="58" t="s">
        <v>97</v>
      </c>
      <c r="I40" s="75">
        <v>-8.4019424754298497E-4</v>
      </c>
      <c r="J40" s="69"/>
      <c r="K40" s="47">
        <f t="shared" si="2"/>
        <v>-2.2519715915410504E-2</v>
      </c>
      <c r="L40" s="47">
        <f t="shared" si="3"/>
        <v>3.1342680466820463E-5</v>
      </c>
    </row>
    <row r="41" spans="2:12" ht="24" x14ac:dyDescent="0.2">
      <c r="B41" s="58" t="s">
        <v>98</v>
      </c>
      <c r="C41" s="59">
        <v>0.46768589298123697</v>
      </c>
      <c r="D41" s="60">
        <v>0.4989893831737981</v>
      </c>
      <c r="E41" s="61">
        <v>7195</v>
      </c>
      <c r="F41" s="62">
        <v>0</v>
      </c>
      <c r="G41" s="11"/>
      <c r="H41" s="58" t="s">
        <v>98</v>
      </c>
      <c r="I41" s="75">
        <v>7.2834451994610611E-2</v>
      </c>
      <c r="J41" s="69"/>
      <c r="K41" s="47">
        <f t="shared" si="2"/>
        <v>7.7698659693142672E-2</v>
      </c>
      <c r="L41" s="47">
        <f t="shared" si="3"/>
        <v>-6.826527150585511E-2</v>
      </c>
    </row>
    <row r="42" spans="2:12" x14ac:dyDescent="0.2">
      <c r="B42" s="58" t="s">
        <v>99</v>
      </c>
      <c r="C42" s="59">
        <v>1.389854065323141E-4</v>
      </c>
      <c r="D42" s="60">
        <v>1.1789207205420416E-2</v>
      </c>
      <c r="E42" s="61">
        <v>7195</v>
      </c>
      <c r="F42" s="62">
        <v>0</v>
      </c>
      <c r="G42" s="11"/>
      <c r="H42" s="58" t="s">
        <v>99</v>
      </c>
      <c r="I42" s="75">
        <v>-4.7413646288688394E-4</v>
      </c>
      <c r="J42" s="69"/>
      <c r="K42" s="47">
        <f t="shared" si="2"/>
        <v>-4.0212251475219694E-2</v>
      </c>
      <c r="L42" s="47">
        <f t="shared" si="3"/>
        <v>5.589693004617695E-6</v>
      </c>
    </row>
    <row r="43" spans="2:12" x14ac:dyDescent="0.2">
      <c r="B43" s="58" t="s">
        <v>100</v>
      </c>
      <c r="C43" s="59">
        <v>1.2786657400972897E-2</v>
      </c>
      <c r="D43" s="60">
        <v>0.11236064022696404</v>
      </c>
      <c r="E43" s="61">
        <v>7195</v>
      </c>
      <c r="F43" s="62">
        <v>0</v>
      </c>
      <c r="G43" s="11"/>
      <c r="H43" s="58" t="s">
        <v>100</v>
      </c>
      <c r="I43" s="75">
        <v>6.015347331862598E-3</v>
      </c>
      <c r="J43" s="69"/>
      <c r="K43" s="47">
        <f t="shared" si="2"/>
        <v>5.2851524647659708E-2</v>
      </c>
      <c r="L43" s="47">
        <f t="shared" si="3"/>
        <v>-6.8454741202093373E-4</v>
      </c>
    </row>
    <row r="44" spans="2:12" x14ac:dyDescent="0.2">
      <c r="B44" s="58" t="s">
        <v>101</v>
      </c>
      <c r="C44" s="59">
        <v>2.3905489923558024E-2</v>
      </c>
      <c r="D44" s="60">
        <v>0.15276537897633347</v>
      </c>
      <c r="E44" s="61">
        <v>7195</v>
      </c>
      <c r="F44" s="62">
        <v>0</v>
      </c>
      <c r="G44" s="11"/>
      <c r="H44" s="58" t="s">
        <v>101</v>
      </c>
      <c r="I44" s="75">
        <v>-8.9341846943604263E-3</v>
      </c>
      <c r="J44" s="69"/>
      <c r="K44" s="47">
        <f t="shared" si="2"/>
        <v>-5.7084980187331519E-2</v>
      </c>
      <c r="L44" s="47">
        <f t="shared" si="3"/>
        <v>1.3980658681789862E-3</v>
      </c>
    </row>
    <row r="45" spans="2:12" x14ac:dyDescent="0.2">
      <c r="B45" s="58" t="s">
        <v>102</v>
      </c>
      <c r="C45" s="59">
        <v>0.33509381514940922</v>
      </c>
      <c r="D45" s="60">
        <v>0.47205605734711459</v>
      </c>
      <c r="E45" s="61">
        <v>7195</v>
      </c>
      <c r="F45" s="62">
        <v>0</v>
      </c>
      <c r="G45" s="11"/>
      <c r="H45" s="58" t="s">
        <v>102</v>
      </c>
      <c r="I45" s="75">
        <v>-4.4297969491405749E-2</v>
      </c>
      <c r="J45" s="69"/>
      <c r="K45" s="47">
        <f t="shared" si="2"/>
        <v>-6.2395119038797138E-2</v>
      </c>
      <c r="L45" s="47">
        <f t="shared" si="3"/>
        <v>3.1445366221266688E-2</v>
      </c>
    </row>
    <row r="46" spans="2:12" x14ac:dyDescent="0.2">
      <c r="B46" s="58" t="s">
        <v>103</v>
      </c>
      <c r="C46" s="59">
        <v>0.11494093120222373</v>
      </c>
      <c r="D46" s="60">
        <v>0.31897281141151568</v>
      </c>
      <c r="E46" s="61">
        <v>7195</v>
      </c>
      <c r="F46" s="62">
        <v>0</v>
      </c>
      <c r="G46" s="11"/>
      <c r="H46" s="58" t="s">
        <v>103</v>
      </c>
      <c r="I46" s="75">
        <v>-3.8152239400950264E-2</v>
      </c>
      <c r="J46" s="69"/>
      <c r="K46" s="47">
        <f t="shared" si="2"/>
        <v>-0.10586164170961626</v>
      </c>
      <c r="L46" s="47">
        <f t="shared" si="3"/>
        <v>1.3748049260969319E-2</v>
      </c>
    </row>
    <row r="47" spans="2:12" x14ac:dyDescent="0.2">
      <c r="B47" s="58" t="s">
        <v>104</v>
      </c>
      <c r="C47" s="59">
        <v>3.391243919388464E-2</v>
      </c>
      <c r="D47" s="60">
        <v>0.18101640751118037</v>
      </c>
      <c r="E47" s="61">
        <v>7195</v>
      </c>
      <c r="F47" s="62">
        <v>0</v>
      </c>
      <c r="G47" s="11"/>
      <c r="H47" s="58" t="s">
        <v>104</v>
      </c>
      <c r="I47" s="75">
        <v>-1.5642927311618298E-2</v>
      </c>
      <c r="J47" s="69"/>
      <c r="K47" s="47">
        <f t="shared" si="2"/>
        <v>-8.3486561788136654E-2</v>
      </c>
      <c r="L47" s="47">
        <f t="shared" si="3"/>
        <v>2.9306173322263479E-3</v>
      </c>
    </row>
    <row r="48" spans="2:12" x14ac:dyDescent="0.2">
      <c r="B48" s="58" t="s">
        <v>105</v>
      </c>
      <c r="C48" s="59">
        <v>4.1695621959694229E-3</v>
      </c>
      <c r="D48" s="60">
        <v>6.4441866199571457E-2</v>
      </c>
      <c r="E48" s="61">
        <v>7195</v>
      </c>
      <c r="F48" s="62">
        <v>0</v>
      </c>
      <c r="G48" s="11"/>
      <c r="H48" s="58" t="s">
        <v>105</v>
      </c>
      <c r="I48" s="75">
        <v>-1.3340040417564865E-3</v>
      </c>
      <c r="J48" s="69"/>
      <c r="K48" s="47">
        <f t="shared" si="2"/>
        <v>-2.0614577250457441E-2</v>
      </c>
      <c r="L48" s="47">
        <f t="shared" si="3"/>
        <v>8.6313652130317261E-5</v>
      </c>
    </row>
    <row r="49" spans="2:12" x14ac:dyDescent="0.2">
      <c r="B49" s="58" t="s">
        <v>106</v>
      </c>
      <c r="C49" s="59">
        <v>4.1695621959694231E-4</v>
      </c>
      <c r="D49" s="60">
        <v>2.0416667255619091E-2</v>
      </c>
      <c r="E49" s="61">
        <v>7195</v>
      </c>
      <c r="F49" s="62">
        <v>0</v>
      </c>
      <c r="G49" s="11"/>
      <c r="H49" s="58" t="s">
        <v>106</v>
      </c>
      <c r="I49" s="75">
        <v>-1.2635861938808752E-3</v>
      </c>
      <c r="J49" s="69"/>
      <c r="K49" s="47">
        <f t="shared" si="2"/>
        <v>-6.1864128848488707E-2</v>
      </c>
      <c r="L49" s="47">
        <f t="shared" si="3"/>
        <v>2.5805393012439674E-5</v>
      </c>
    </row>
    <row r="50" spans="2:12" x14ac:dyDescent="0.2">
      <c r="B50" s="58" t="s">
        <v>107</v>
      </c>
      <c r="C50" s="59">
        <v>4.1695621959694231E-4</v>
      </c>
      <c r="D50" s="60">
        <v>2.0416667255619893E-2</v>
      </c>
      <c r="E50" s="61">
        <v>7195</v>
      </c>
      <c r="F50" s="62">
        <v>0</v>
      </c>
      <c r="G50" s="11"/>
      <c r="H50" s="58" t="s">
        <v>107</v>
      </c>
      <c r="I50" s="75">
        <v>-2.1684619519189534E-3</v>
      </c>
      <c r="J50" s="69"/>
      <c r="K50" s="47">
        <f t="shared" si="2"/>
        <v>-0.10616609317686262</v>
      </c>
      <c r="L50" s="47">
        <f t="shared" si="3"/>
        <v>4.4285077799025008E-5</v>
      </c>
    </row>
    <row r="51" spans="2:12" x14ac:dyDescent="0.2">
      <c r="B51" s="58" t="s">
        <v>108</v>
      </c>
      <c r="C51" s="59">
        <v>2.7797081306462821E-4</v>
      </c>
      <c r="D51" s="60">
        <v>1.6671297904118591E-2</v>
      </c>
      <c r="E51" s="61">
        <v>7195</v>
      </c>
      <c r="F51" s="62">
        <v>0</v>
      </c>
      <c r="G51" s="11"/>
      <c r="H51" s="58" t="s">
        <v>108</v>
      </c>
      <c r="I51" s="75">
        <v>-3.6283384674184142E-4</v>
      </c>
      <c r="J51" s="69"/>
      <c r="K51" s="47">
        <f t="shared" si="2"/>
        <v>-2.1757933401984449E-2</v>
      </c>
      <c r="L51" s="47">
        <f t="shared" si="3"/>
        <v>6.0497520928637419E-6</v>
      </c>
    </row>
    <row r="52" spans="2:12" x14ac:dyDescent="0.2">
      <c r="B52" s="58" t="s">
        <v>109</v>
      </c>
      <c r="C52" s="59">
        <v>9.7289784572619873E-4</v>
      </c>
      <c r="D52" s="60">
        <v>3.1178300488230483E-2</v>
      </c>
      <c r="E52" s="61">
        <v>7195</v>
      </c>
      <c r="F52" s="62">
        <v>0</v>
      </c>
      <c r="G52" s="11"/>
      <c r="H52" s="58" t="s">
        <v>109</v>
      </c>
      <c r="I52" s="75">
        <v>-5.0506928507225446E-4</v>
      </c>
      <c r="J52" s="69"/>
      <c r="K52" s="47">
        <f t="shared" si="2"/>
        <v>-1.6183624391051674E-2</v>
      </c>
      <c r="L52" s="47">
        <f t="shared" si="3"/>
        <v>1.5760346513266795E-5</v>
      </c>
    </row>
    <row r="53" spans="2:12" x14ac:dyDescent="0.2">
      <c r="B53" s="58" t="s">
        <v>110</v>
      </c>
      <c r="C53" s="59">
        <v>0.46115357887421826</v>
      </c>
      <c r="D53" s="60">
        <v>0.49852331638846642</v>
      </c>
      <c r="E53" s="61">
        <v>7195</v>
      </c>
      <c r="F53" s="62">
        <v>0</v>
      </c>
      <c r="G53" s="11"/>
      <c r="H53" s="58" t="s">
        <v>110</v>
      </c>
      <c r="I53" s="75">
        <v>-7.0077291113998144E-2</v>
      </c>
      <c r="J53" s="69"/>
      <c r="K53" s="47">
        <f t="shared" si="2"/>
        <v>-7.5745499312900477E-2</v>
      </c>
      <c r="L53" s="47">
        <f t="shared" si="3"/>
        <v>6.4824236966779414E-2</v>
      </c>
    </row>
    <row r="54" spans="2:12" x14ac:dyDescent="0.2">
      <c r="B54" s="58" t="s">
        <v>111</v>
      </c>
      <c r="C54" s="59">
        <v>1.487143849895761E-2</v>
      </c>
      <c r="D54" s="60">
        <v>0.12104674829967509</v>
      </c>
      <c r="E54" s="61">
        <v>7195</v>
      </c>
      <c r="F54" s="62">
        <v>0</v>
      </c>
      <c r="G54" s="11"/>
      <c r="H54" s="58" t="s">
        <v>111</v>
      </c>
      <c r="I54" s="75">
        <v>-8.3360440700390118E-3</v>
      </c>
      <c r="J54" s="69"/>
      <c r="K54" s="47">
        <f t="shared" si="2"/>
        <v>-6.7842178486250751E-2</v>
      </c>
      <c r="L54" s="47">
        <f t="shared" si="3"/>
        <v>1.0241412384352187E-3</v>
      </c>
    </row>
    <row r="55" spans="2:12" x14ac:dyDescent="0.2">
      <c r="B55" s="58" t="s">
        <v>112</v>
      </c>
      <c r="C55" s="59">
        <v>7.7831827658095907E-3</v>
      </c>
      <c r="D55" s="60">
        <v>8.7884460005243081E-2</v>
      </c>
      <c r="E55" s="61">
        <v>7195</v>
      </c>
      <c r="F55" s="62">
        <v>0</v>
      </c>
      <c r="G55" s="11"/>
      <c r="H55" s="58" t="s">
        <v>112</v>
      </c>
      <c r="I55" s="75">
        <v>-5.7061171022963287E-3</v>
      </c>
      <c r="J55" s="69"/>
      <c r="K55" s="47">
        <f t="shared" si="2"/>
        <v>-6.4422144138659709E-2</v>
      </c>
      <c r="L55" s="47">
        <f t="shared" si="3"/>
        <v>5.0534249499438911E-4</v>
      </c>
    </row>
    <row r="56" spans="2:12" x14ac:dyDescent="0.2">
      <c r="B56" s="58" t="s">
        <v>113</v>
      </c>
      <c r="C56" s="59">
        <v>2.2098679638637944E-2</v>
      </c>
      <c r="D56" s="60">
        <v>0.1470147337330367</v>
      </c>
      <c r="E56" s="61">
        <v>7195</v>
      </c>
      <c r="F56" s="62">
        <v>0</v>
      </c>
      <c r="G56" s="11"/>
      <c r="H56" s="58" t="s">
        <v>113</v>
      </c>
      <c r="I56" s="75">
        <v>-5.2057114149118332E-3</v>
      </c>
      <c r="J56" s="69"/>
      <c r="K56" s="47">
        <f t="shared" si="2"/>
        <v>-3.4626951576884946E-2</v>
      </c>
      <c r="L56" s="47">
        <f t="shared" si="3"/>
        <v>7.825021746339834E-4</v>
      </c>
    </row>
    <row r="57" spans="2:12" x14ac:dyDescent="0.2">
      <c r="B57" s="58" t="s">
        <v>114</v>
      </c>
      <c r="C57" s="59">
        <v>6.9492703266157052E-4</v>
      </c>
      <c r="D57" s="60">
        <v>2.6354138955658048E-2</v>
      </c>
      <c r="E57" s="61">
        <v>7195</v>
      </c>
      <c r="F57" s="62">
        <v>0</v>
      </c>
      <c r="G57" s="11"/>
      <c r="H57" s="58" t="s">
        <v>114</v>
      </c>
      <c r="I57" s="75">
        <v>-9.8018567022382279E-4</v>
      </c>
      <c r="J57" s="69"/>
      <c r="K57" s="47">
        <f t="shared" si="2"/>
        <v>-3.7167008732579519E-2</v>
      </c>
      <c r="L57" s="47">
        <f t="shared" si="3"/>
        <v>2.5846320398177688E-5</v>
      </c>
    </row>
    <row r="58" spans="2:12" x14ac:dyDescent="0.2">
      <c r="B58" s="58" t="s">
        <v>115</v>
      </c>
      <c r="C58" s="59">
        <v>1.1396803335649757E-2</v>
      </c>
      <c r="D58" s="60">
        <v>0.10615310812209387</v>
      </c>
      <c r="E58" s="61">
        <v>7195</v>
      </c>
      <c r="F58" s="62">
        <v>0</v>
      </c>
      <c r="G58" s="11"/>
      <c r="H58" s="58" t="s">
        <v>115</v>
      </c>
      <c r="I58" s="75">
        <v>1.7012605860160339E-2</v>
      </c>
      <c r="J58" s="69"/>
      <c r="K58" s="47">
        <f t="shared" si="2"/>
        <v>0.15843828630623633</v>
      </c>
      <c r="L58" s="47">
        <f t="shared" si="3"/>
        <v>-1.8265063232266805E-3</v>
      </c>
    </row>
    <row r="59" spans="2:12" x14ac:dyDescent="0.2">
      <c r="B59" s="58" t="s">
        <v>116</v>
      </c>
      <c r="C59" s="59">
        <v>5.6567060458651841E-2</v>
      </c>
      <c r="D59" s="60">
        <v>0.23102953583178534</v>
      </c>
      <c r="E59" s="61">
        <v>7195</v>
      </c>
      <c r="F59" s="62">
        <v>0</v>
      </c>
      <c r="G59" s="11"/>
      <c r="H59" s="58" t="s">
        <v>116</v>
      </c>
      <c r="I59" s="75">
        <v>4.2823103901402815E-2</v>
      </c>
      <c r="J59" s="69"/>
      <c r="K59" s="47">
        <f t="shared" ref="K59:K83" si="4">((1-C59)/D59)*I59</f>
        <v>0.17487256185027855</v>
      </c>
      <c r="L59" s="47">
        <f t="shared" si="1"/>
        <v>-1.0485140346650469E-2</v>
      </c>
    </row>
    <row r="60" spans="2:12" x14ac:dyDescent="0.2">
      <c r="B60" s="58" t="s">
        <v>117</v>
      </c>
      <c r="C60" s="59">
        <v>1.5288394718554553E-3</v>
      </c>
      <c r="D60" s="60">
        <v>3.90731917397871E-2</v>
      </c>
      <c r="E60" s="61">
        <v>7195</v>
      </c>
      <c r="F60" s="62">
        <v>0</v>
      </c>
      <c r="G60" s="11"/>
      <c r="H60" s="58" t="s">
        <v>117</v>
      </c>
      <c r="I60" s="75">
        <v>8.626209014264602E-4</v>
      </c>
      <c r="J60" s="69"/>
      <c r="K60" s="47">
        <f t="shared" si="4"/>
        <v>2.2043300129640366E-2</v>
      </c>
      <c r="L60" s="47">
        <f t="shared" si="1"/>
        <v>-3.3752269129460476E-5</v>
      </c>
    </row>
    <row r="61" spans="2:12" x14ac:dyDescent="0.2">
      <c r="B61" s="58" t="s">
        <v>118</v>
      </c>
      <c r="C61" s="59">
        <v>3.1966643502432243E-3</v>
      </c>
      <c r="D61" s="60">
        <v>5.6452534206051314E-2</v>
      </c>
      <c r="E61" s="61">
        <v>7195</v>
      </c>
      <c r="F61" s="62">
        <v>0</v>
      </c>
      <c r="G61" s="11"/>
      <c r="H61" s="58" t="s">
        <v>118</v>
      </c>
      <c r="I61" s="75">
        <v>1.8739700869772803E-5</v>
      </c>
      <c r="J61" s="69"/>
      <c r="K61" s="47">
        <f t="shared" si="4"/>
        <v>3.3089384912087503E-4</v>
      </c>
      <c r="L61" s="47">
        <f t="shared" si="1"/>
        <v>-1.0611487074428507E-6</v>
      </c>
    </row>
    <row r="62" spans="2:12" x14ac:dyDescent="0.2">
      <c r="B62" s="58" t="s">
        <v>119</v>
      </c>
      <c r="C62" s="59">
        <v>1.0284920083391245E-2</v>
      </c>
      <c r="D62" s="60">
        <v>0.10089873859919507</v>
      </c>
      <c r="E62" s="61">
        <v>7195</v>
      </c>
      <c r="F62" s="62">
        <v>0</v>
      </c>
      <c r="G62" s="11"/>
      <c r="H62" s="58" t="s">
        <v>119</v>
      </c>
      <c r="I62" s="75">
        <v>-7.1588182885282759E-3</v>
      </c>
      <c r="J62" s="69"/>
      <c r="K62" s="47">
        <f t="shared" si="4"/>
        <v>-7.0220802686979944E-2</v>
      </c>
      <c r="L62" s="47">
        <f t="shared" si="1"/>
        <v>7.2972046044607721E-4</v>
      </c>
    </row>
    <row r="63" spans="2:12" x14ac:dyDescent="0.2">
      <c r="B63" s="58" t="s">
        <v>120</v>
      </c>
      <c r="C63" s="59">
        <v>7.0882557331480179E-3</v>
      </c>
      <c r="D63" s="60">
        <v>8.3898692962355165E-2</v>
      </c>
      <c r="E63" s="61">
        <v>7195</v>
      </c>
      <c r="F63" s="62">
        <v>0</v>
      </c>
      <c r="G63" s="11"/>
      <c r="H63" s="58" t="s">
        <v>120</v>
      </c>
      <c r="I63" s="75">
        <v>-8.7483409423853419E-3</v>
      </c>
      <c r="J63" s="69"/>
      <c r="K63" s="47">
        <f t="shared" si="4"/>
        <v>-0.10353356122535126</v>
      </c>
      <c r="L63" s="47">
        <f t="shared" si="1"/>
        <v>7.3911136932991504E-4</v>
      </c>
    </row>
    <row r="64" spans="2:12" x14ac:dyDescent="0.2">
      <c r="B64" s="58" t="s">
        <v>121</v>
      </c>
      <c r="C64" s="59">
        <v>0.90896455872133408</v>
      </c>
      <c r="D64" s="60">
        <v>0.28767949539638121</v>
      </c>
      <c r="E64" s="61">
        <v>7195</v>
      </c>
      <c r="F64" s="62">
        <v>0</v>
      </c>
      <c r="G64" s="11"/>
      <c r="H64" s="58" t="s">
        <v>121</v>
      </c>
      <c r="I64" s="75">
        <v>-3.609704262413304E-2</v>
      </c>
      <c r="J64" s="69"/>
      <c r="K64" s="47">
        <f t="shared" si="4"/>
        <v>-1.1422816908153201E-2</v>
      </c>
      <c r="L64" s="47">
        <f t="shared" si="1"/>
        <v>0.11405377493026224</v>
      </c>
    </row>
    <row r="65" spans="2:12" x14ac:dyDescent="0.2">
      <c r="B65" s="58" t="s">
        <v>122</v>
      </c>
      <c r="C65" s="59">
        <v>9.7289784572619873E-4</v>
      </c>
      <c r="D65" s="60">
        <v>3.1178300488230198E-2</v>
      </c>
      <c r="E65" s="61">
        <v>7195</v>
      </c>
      <c r="F65" s="62">
        <v>0</v>
      </c>
      <c r="G65" s="11"/>
      <c r="H65" s="58" t="s">
        <v>122</v>
      </c>
      <c r="I65" s="75">
        <v>3.4178595227427316E-3</v>
      </c>
      <c r="J65" s="69"/>
      <c r="K65" s="47">
        <f t="shared" si="4"/>
        <v>0.10951637007491946</v>
      </c>
      <c r="L65" s="47">
        <f t="shared" si="1"/>
        <v>-1.0665200202065056E-4</v>
      </c>
    </row>
    <row r="66" spans="2:12" x14ac:dyDescent="0.2">
      <c r="B66" s="58" t="s">
        <v>123</v>
      </c>
      <c r="C66" s="59">
        <v>6.782487838776928E-2</v>
      </c>
      <c r="D66" s="60">
        <v>0.25146262701759514</v>
      </c>
      <c r="E66" s="61">
        <v>7195</v>
      </c>
      <c r="F66" s="62">
        <v>0</v>
      </c>
      <c r="G66" s="11"/>
      <c r="H66" s="58" t="s">
        <v>123</v>
      </c>
      <c r="I66" s="75">
        <v>4.5542849622060413E-2</v>
      </c>
      <c r="J66" s="69"/>
      <c r="K66" s="47">
        <f t="shared" si="4"/>
        <v>0.16882791645233686</v>
      </c>
      <c r="L66" s="47">
        <f t="shared" si="1"/>
        <v>-1.2283885974167347E-2</v>
      </c>
    </row>
    <row r="67" spans="2:12" x14ac:dyDescent="0.2">
      <c r="B67" s="58" t="s">
        <v>124</v>
      </c>
      <c r="C67" s="59">
        <v>4.1695621959694231E-4</v>
      </c>
      <c r="D67" s="60">
        <v>2.0416667255619587E-2</v>
      </c>
      <c r="E67" s="61">
        <v>7195</v>
      </c>
      <c r="F67" s="62">
        <v>0</v>
      </c>
      <c r="G67" s="11"/>
      <c r="H67" s="58" t="s">
        <v>124</v>
      </c>
      <c r="I67" s="75">
        <v>4.5134754078591157E-3</v>
      </c>
      <c r="J67" s="69"/>
      <c r="K67" s="47">
        <f t="shared" si="4"/>
        <v>0.22097600111369878</v>
      </c>
      <c r="L67" s="47">
        <f t="shared" si="1"/>
        <v>-9.2175751298817623E-5</v>
      </c>
    </row>
    <row r="68" spans="2:12" ht="24" x14ac:dyDescent="0.2">
      <c r="B68" s="58" t="s">
        <v>125</v>
      </c>
      <c r="C68" s="59">
        <v>2.0847810979847115E-3</v>
      </c>
      <c r="D68" s="60">
        <v>4.5614953425666425E-2</v>
      </c>
      <c r="E68" s="61">
        <v>7195</v>
      </c>
      <c r="F68" s="62">
        <v>0</v>
      </c>
      <c r="G68" s="11"/>
      <c r="H68" s="58" t="s">
        <v>125</v>
      </c>
      <c r="I68" s="75">
        <v>9.0225339630002656E-3</v>
      </c>
      <c r="J68" s="69"/>
      <c r="K68" s="47">
        <f t="shared" si="4"/>
        <v>0.19738535893521489</v>
      </c>
      <c r="L68" s="47">
        <f t="shared" si="1"/>
        <v>-4.123649559927887E-4</v>
      </c>
    </row>
    <row r="69" spans="2:12" x14ac:dyDescent="0.2">
      <c r="B69" s="58" t="s">
        <v>126</v>
      </c>
      <c r="C69" s="59">
        <v>6.9492703266157052E-4</v>
      </c>
      <c r="D69" s="60">
        <v>2.635413895565614E-2</v>
      </c>
      <c r="E69" s="61">
        <v>7195</v>
      </c>
      <c r="F69" s="62">
        <v>0</v>
      </c>
      <c r="G69" s="11"/>
      <c r="H69" s="58" t="s">
        <v>126</v>
      </c>
      <c r="I69" s="75">
        <v>-2.7810767127088706E-4</v>
      </c>
      <c r="J69" s="69"/>
      <c r="K69" s="47">
        <f t="shared" si="4"/>
        <v>-1.0545379881306433E-2</v>
      </c>
      <c r="L69" s="47">
        <f t="shared" si="1"/>
        <v>7.333365703272901E-6</v>
      </c>
    </row>
    <row r="70" spans="2:12" x14ac:dyDescent="0.2">
      <c r="B70" s="58" t="s">
        <v>127</v>
      </c>
      <c r="C70" s="59">
        <v>1.876302988186241E-2</v>
      </c>
      <c r="D70" s="60">
        <v>0.13569649149683805</v>
      </c>
      <c r="E70" s="61">
        <v>7195</v>
      </c>
      <c r="F70" s="62">
        <v>0</v>
      </c>
      <c r="G70" s="11"/>
      <c r="H70" s="58" t="s">
        <v>127</v>
      </c>
      <c r="I70" s="75">
        <v>-1.1379329217433575E-2</v>
      </c>
      <c r="J70" s="69"/>
      <c r="K70" s="47">
        <f t="shared" si="4"/>
        <v>-8.2285241129845282E-2</v>
      </c>
      <c r="L70" s="47">
        <f t="shared" si="1"/>
        <v>1.5734429961089399E-3</v>
      </c>
    </row>
    <row r="71" spans="2:12" ht="24" x14ac:dyDescent="0.2">
      <c r="B71" s="58" t="s">
        <v>128</v>
      </c>
      <c r="C71" s="59">
        <v>2.7797081306462821E-4</v>
      </c>
      <c r="D71" s="60">
        <v>1.6671297904117473E-2</v>
      </c>
      <c r="E71" s="61">
        <v>7195</v>
      </c>
      <c r="F71" s="62">
        <v>0</v>
      </c>
      <c r="G71" s="11"/>
      <c r="H71" s="58" t="s">
        <v>128</v>
      </c>
      <c r="I71" s="75">
        <v>-1.003438835810611E-3</v>
      </c>
      <c r="J71" s="69"/>
      <c r="K71" s="47">
        <f t="shared" si="4"/>
        <v>-6.0172874054023107E-2</v>
      </c>
      <c r="L71" s="47">
        <f t="shared" si="1"/>
        <v>1.673095344196388E-5</v>
      </c>
    </row>
    <row r="72" spans="2:12" x14ac:dyDescent="0.2">
      <c r="B72" s="58" t="s">
        <v>129</v>
      </c>
      <c r="C72" s="59">
        <v>0.90910354412786654</v>
      </c>
      <c r="D72" s="60">
        <v>0.28748178505585337</v>
      </c>
      <c r="E72" s="61">
        <v>7195</v>
      </c>
      <c r="F72" s="62">
        <v>0</v>
      </c>
      <c r="G72" s="11"/>
      <c r="H72" s="58" t="s">
        <v>129</v>
      </c>
      <c r="I72" s="75">
        <v>4.7690484849392291E-2</v>
      </c>
      <c r="J72" s="69"/>
      <c r="K72" s="47">
        <f t="shared" si="4"/>
        <v>1.5078854650882424E-2</v>
      </c>
      <c r="L72" s="47">
        <f t="shared" ref="L72:L135" si="5">((0-C72)/D72)*I72</f>
        <v>-0.15081160286150136</v>
      </c>
    </row>
    <row r="73" spans="2:12" x14ac:dyDescent="0.2">
      <c r="B73" s="58" t="s">
        <v>130</v>
      </c>
      <c r="C73" s="59">
        <v>7.1438498957609453E-2</v>
      </c>
      <c r="D73" s="60">
        <v>0.25757379662600582</v>
      </c>
      <c r="E73" s="61">
        <v>7195</v>
      </c>
      <c r="F73" s="62">
        <v>0</v>
      </c>
      <c r="G73" s="11"/>
      <c r="H73" s="58" t="s">
        <v>130</v>
      </c>
      <c r="I73" s="75">
        <v>-4.0768998372737342E-2</v>
      </c>
      <c r="J73" s="69"/>
      <c r="K73" s="47">
        <f t="shared" si="4"/>
        <v>-0.14697349971492246</v>
      </c>
      <c r="L73" s="47">
        <f t="shared" si="5"/>
        <v>1.130734603404732E-2</v>
      </c>
    </row>
    <row r="74" spans="2:12" x14ac:dyDescent="0.2">
      <c r="B74" s="58" t="s">
        <v>131</v>
      </c>
      <c r="C74" s="59">
        <v>5.6984016678248775E-3</v>
      </c>
      <c r="D74" s="60">
        <v>7.5277602759979814E-2</v>
      </c>
      <c r="E74" s="61">
        <v>7195</v>
      </c>
      <c r="F74" s="62">
        <v>0</v>
      </c>
      <c r="G74" s="11"/>
      <c r="H74" s="58" t="s">
        <v>131</v>
      </c>
      <c r="I74" s="75">
        <v>-1.2831365212627772E-2</v>
      </c>
      <c r="J74" s="69"/>
      <c r="K74" s="47">
        <f t="shared" si="4"/>
        <v>-0.1694826412097489</v>
      </c>
      <c r="L74" s="47">
        <f t="shared" si="5"/>
        <v>9.7131510897395924E-4</v>
      </c>
    </row>
    <row r="75" spans="2:12" x14ac:dyDescent="0.2">
      <c r="B75" s="58" t="s">
        <v>132</v>
      </c>
      <c r="C75" s="59">
        <v>4.864489228630994E-3</v>
      </c>
      <c r="D75" s="60">
        <v>6.9580880066755807E-2</v>
      </c>
      <c r="E75" s="61">
        <v>7195</v>
      </c>
      <c r="F75" s="62">
        <v>0</v>
      </c>
      <c r="G75" s="11"/>
      <c r="H75" s="58" t="s">
        <v>132</v>
      </c>
      <c r="I75" s="75">
        <v>-1.2650878005711011E-2</v>
      </c>
      <c r="J75" s="69"/>
      <c r="K75" s="47">
        <f t="shared" si="4"/>
        <v>-0.18093099618517774</v>
      </c>
      <c r="L75" s="47">
        <f t="shared" si="5"/>
        <v>8.8443922716218175E-4</v>
      </c>
    </row>
    <row r="76" spans="2:12" x14ac:dyDescent="0.2">
      <c r="B76" s="58" t="s">
        <v>133</v>
      </c>
      <c r="C76" s="59">
        <v>4.1695621959694231E-4</v>
      </c>
      <c r="D76" s="60">
        <v>2.0416667255618453E-2</v>
      </c>
      <c r="E76" s="61">
        <v>7195</v>
      </c>
      <c r="F76" s="62">
        <v>0</v>
      </c>
      <c r="G76" s="11"/>
      <c r="H76" s="58" t="s">
        <v>133</v>
      </c>
      <c r="I76" s="75">
        <v>-3.5822508342960666E-3</v>
      </c>
      <c r="J76" s="69"/>
      <c r="K76" s="47">
        <f t="shared" si="4"/>
        <v>-0.17538402069736253</v>
      </c>
      <c r="L76" s="47">
        <f t="shared" si="5"/>
        <v>7.3157961914917637E-5</v>
      </c>
    </row>
    <row r="77" spans="2:12" x14ac:dyDescent="0.2">
      <c r="B77" s="58" t="s">
        <v>134</v>
      </c>
      <c r="C77" s="59">
        <v>4.0305767894371096E-3</v>
      </c>
      <c r="D77" s="60">
        <v>6.3363153734620703E-2</v>
      </c>
      <c r="E77" s="61">
        <v>7195</v>
      </c>
      <c r="F77" s="62">
        <v>0</v>
      </c>
      <c r="G77" s="11"/>
      <c r="H77" s="58" t="s">
        <v>134</v>
      </c>
      <c r="I77" s="75">
        <v>-1.0189200363865256E-2</v>
      </c>
      <c r="J77" s="69"/>
      <c r="K77" s="47">
        <f t="shared" si="4"/>
        <v>-0.16015825304211376</v>
      </c>
      <c r="L77" s="47">
        <f t="shared" si="5"/>
        <v>6.4814252556814108E-4</v>
      </c>
    </row>
    <row r="78" spans="2:12" x14ac:dyDescent="0.2">
      <c r="B78" s="58" t="s">
        <v>135</v>
      </c>
      <c r="C78" s="59">
        <v>8.3391243919388462E-4</v>
      </c>
      <c r="D78" s="60">
        <v>2.8867505093837027E-2</v>
      </c>
      <c r="E78" s="61">
        <v>7195</v>
      </c>
      <c r="F78" s="62">
        <v>0</v>
      </c>
      <c r="G78" s="11"/>
      <c r="H78" s="58" t="s">
        <v>135</v>
      </c>
      <c r="I78" s="75">
        <v>-4.2936732865961665E-3</v>
      </c>
      <c r="J78" s="69"/>
      <c r="K78" s="47">
        <f t="shared" si="4"/>
        <v>-0.14861321493101734</v>
      </c>
      <c r="L78" s="47">
        <f t="shared" si="5"/>
        <v>1.2403384192323047E-4</v>
      </c>
    </row>
    <row r="79" spans="2:12" x14ac:dyDescent="0.2">
      <c r="B79" s="58" t="s">
        <v>136</v>
      </c>
      <c r="C79" s="59">
        <v>2.7797081306462821E-4</v>
      </c>
      <c r="D79" s="60">
        <v>1.6671297904117404E-2</v>
      </c>
      <c r="E79" s="61">
        <v>7195</v>
      </c>
      <c r="F79" s="62">
        <v>0</v>
      </c>
      <c r="G79" s="11"/>
      <c r="H79" s="58" t="s">
        <v>136</v>
      </c>
      <c r="I79" s="75">
        <v>-1.2807174758094828E-3</v>
      </c>
      <c r="J79" s="69"/>
      <c r="K79" s="47">
        <f t="shared" si="4"/>
        <v>-7.6800347585127604E-2</v>
      </c>
      <c r="L79" s="47">
        <f t="shared" si="5"/>
        <v>2.135419090369181E-5</v>
      </c>
    </row>
    <row r="80" spans="2:12" x14ac:dyDescent="0.2">
      <c r="B80" s="58" t="s">
        <v>137</v>
      </c>
      <c r="C80" s="59">
        <v>5.5594162612925642E-4</v>
      </c>
      <c r="D80" s="60">
        <v>2.3573497631637508E-2</v>
      </c>
      <c r="E80" s="61">
        <v>7195</v>
      </c>
      <c r="F80" s="62">
        <v>0</v>
      </c>
      <c r="G80" s="11"/>
      <c r="H80" s="58" t="s">
        <v>137</v>
      </c>
      <c r="I80" s="75">
        <v>-3.4001213909975962E-3</v>
      </c>
      <c r="J80" s="69"/>
      <c r="K80" s="47">
        <f t="shared" si="4"/>
        <v>-0.14415472727397702</v>
      </c>
      <c r="L80" s="47">
        <f t="shared" si="5"/>
        <v>8.0186192337075229E-5</v>
      </c>
    </row>
    <row r="81" spans="2:12" x14ac:dyDescent="0.2">
      <c r="B81" s="58" t="s">
        <v>138</v>
      </c>
      <c r="C81" s="59">
        <v>1.250868658790827E-3</v>
      </c>
      <c r="D81" s="60">
        <v>3.5347951079911302E-2</v>
      </c>
      <c r="E81" s="61">
        <v>7195</v>
      </c>
      <c r="F81" s="62">
        <v>0</v>
      </c>
      <c r="G81" s="11"/>
      <c r="H81" s="58" t="s">
        <v>138</v>
      </c>
      <c r="I81" s="75">
        <v>-5.8350951490251405E-3</v>
      </c>
      <c r="J81" s="69"/>
      <c r="K81" s="47">
        <f t="shared" si="4"/>
        <v>-0.16486942052757833</v>
      </c>
      <c r="L81" s="47">
        <f t="shared" si="5"/>
        <v>2.0648828064962494E-4</v>
      </c>
    </row>
    <row r="82" spans="2:12" x14ac:dyDescent="0.2">
      <c r="B82" s="58" t="s">
        <v>139</v>
      </c>
      <c r="C82" s="59">
        <v>1.3898540653231413E-3</v>
      </c>
      <c r="D82" s="60">
        <v>3.725741937882128E-2</v>
      </c>
      <c r="E82" s="61">
        <v>7195</v>
      </c>
      <c r="F82" s="62">
        <v>0</v>
      </c>
      <c r="G82" s="11"/>
      <c r="H82" s="58" t="s">
        <v>139</v>
      </c>
      <c r="I82" s="75">
        <v>-5.5580869428728009E-3</v>
      </c>
      <c r="J82" s="69"/>
      <c r="K82" s="47">
        <f t="shared" si="4"/>
        <v>-0.14897333485997943</v>
      </c>
      <c r="L82" s="47">
        <f t="shared" si="5"/>
        <v>2.0733936654137713E-4</v>
      </c>
    </row>
    <row r="83" spans="2:12" x14ac:dyDescent="0.2">
      <c r="B83" s="58" t="s">
        <v>140</v>
      </c>
      <c r="C83" s="59">
        <v>0.9608061153578874</v>
      </c>
      <c r="D83" s="60">
        <v>0.19406946861985441</v>
      </c>
      <c r="E83" s="61">
        <v>7195</v>
      </c>
      <c r="F83" s="62">
        <v>0</v>
      </c>
      <c r="G83" s="11"/>
      <c r="H83" s="58" t="s">
        <v>140</v>
      </c>
      <c r="I83" s="75">
        <v>3.2500102069677697E-2</v>
      </c>
      <c r="J83" s="69"/>
      <c r="K83" s="47">
        <f t="shared" si="4"/>
        <v>6.5636560992032049E-3</v>
      </c>
      <c r="L83" s="47">
        <f t="shared" si="5"/>
        <v>-0.16090267593543167</v>
      </c>
    </row>
    <row r="84" spans="2:12" x14ac:dyDescent="0.2">
      <c r="B84" s="58" t="s">
        <v>141</v>
      </c>
      <c r="C84" s="59">
        <v>0.19471855455177206</v>
      </c>
      <c r="D84" s="60">
        <v>0.39601140824015196</v>
      </c>
      <c r="E84" s="61">
        <v>7195</v>
      </c>
      <c r="F84" s="62">
        <v>0</v>
      </c>
      <c r="G84" s="11"/>
      <c r="H84" s="58" t="s">
        <v>141</v>
      </c>
      <c r="I84" s="75">
        <v>7.8695188001476606E-3</v>
      </c>
      <c r="J84" s="69"/>
      <c r="K84" s="47">
        <f t="shared" ref="K84:K141" si="6">((1-C84)/D84)*I84</f>
        <v>1.6002512408738179E-2</v>
      </c>
      <c r="L84" s="47">
        <f t="shared" si="5"/>
        <v>-3.8694373290718309E-3</v>
      </c>
    </row>
    <row r="85" spans="2:12" x14ac:dyDescent="0.2">
      <c r="B85" s="58" t="s">
        <v>142</v>
      </c>
      <c r="C85" s="59">
        <v>0.51341209173036828</v>
      </c>
      <c r="D85" s="60">
        <v>0.49985482089524197</v>
      </c>
      <c r="E85" s="61">
        <v>7195</v>
      </c>
      <c r="F85" s="62">
        <v>0</v>
      </c>
      <c r="G85" s="11"/>
      <c r="H85" s="58" t="s">
        <v>142</v>
      </c>
      <c r="I85" s="75">
        <v>5.4708594388081226E-2</v>
      </c>
      <c r="J85" s="69"/>
      <c r="K85" s="47">
        <f t="shared" si="6"/>
        <v>5.3256544490239512E-2</v>
      </c>
      <c r="L85" s="47">
        <f t="shared" si="5"/>
        <v>-5.6192423692357815E-2</v>
      </c>
    </row>
    <row r="86" spans="2:12" x14ac:dyDescent="0.2">
      <c r="B86" s="58" t="s">
        <v>143</v>
      </c>
      <c r="C86" s="59">
        <v>4.4197359277275888E-2</v>
      </c>
      <c r="D86" s="60">
        <v>0.20554762177965519</v>
      </c>
      <c r="E86" s="61">
        <v>7195</v>
      </c>
      <c r="F86" s="62">
        <v>0</v>
      </c>
      <c r="G86" s="11"/>
      <c r="H86" s="58" t="s">
        <v>143</v>
      </c>
      <c r="I86" s="75">
        <v>3.5827396586417662E-2</v>
      </c>
      <c r="J86" s="69"/>
      <c r="K86" s="47">
        <f t="shared" si="6"/>
        <v>0.1665984747039663</v>
      </c>
      <c r="L86" s="47">
        <f t="shared" si="5"/>
        <v>-7.7036956457556026E-3</v>
      </c>
    </row>
    <row r="87" spans="2:12" x14ac:dyDescent="0.2">
      <c r="B87" s="58" t="s">
        <v>144</v>
      </c>
      <c r="C87" s="59">
        <v>0.14927032661570536</v>
      </c>
      <c r="D87" s="60">
        <v>0.35637950030365595</v>
      </c>
      <c r="E87" s="61">
        <v>7195</v>
      </c>
      <c r="F87" s="62">
        <v>0</v>
      </c>
      <c r="G87" s="11"/>
      <c r="H87" s="58" t="s">
        <v>144</v>
      </c>
      <c r="I87" s="75">
        <v>5.1921151014299671E-2</v>
      </c>
      <c r="J87" s="69"/>
      <c r="K87" s="47">
        <f t="shared" si="6"/>
        <v>0.12394333514272192</v>
      </c>
      <c r="L87" s="47">
        <f t="shared" si="5"/>
        <v>-2.1747286708590649E-2</v>
      </c>
    </row>
    <row r="88" spans="2:12" x14ac:dyDescent="0.2">
      <c r="B88" s="58" t="s">
        <v>145</v>
      </c>
      <c r="C88" s="59">
        <v>0.29631688672689371</v>
      </c>
      <c r="D88" s="60">
        <v>0.45666418042821311</v>
      </c>
      <c r="E88" s="61">
        <v>7195</v>
      </c>
      <c r="F88" s="62">
        <v>0</v>
      </c>
      <c r="G88" s="11"/>
      <c r="H88" s="58" t="s">
        <v>145</v>
      </c>
      <c r="I88" s="75">
        <v>6.6520516100656651E-2</v>
      </c>
      <c r="J88" s="69"/>
      <c r="K88" s="47">
        <f t="shared" si="6"/>
        <v>0.10250281469930664</v>
      </c>
      <c r="L88" s="47">
        <f t="shared" si="5"/>
        <v>-4.3163342077606526E-2</v>
      </c>
    </row>
    <row r="89" spans="2:12" x14ac:dyDescent="0.2">
      <c r="B89" s="58" t="s">
        <v>146</v>
      </c>
      <c r="C89" s="59">
        <v>0.67171646977067401</v>
      </c>
      <c r="D89" s="60">
        <v>0.46962123719203858</v>
      </c>
      <c r="E89" s="61">
        <v>7195</v>
      </c>
      <c r="F89" s="62">
        <v>0</v>
      </c>
      <c r="G89" s="11"/>
      <c r="H89" s="58" t="s">
        <v>146</v>
      </c>
      <c r="I89" s="75">
        <v>5.6989947472171898E-2</v>
      </c>
      <c r="J89" s="69"/>
      <c r="K89" s="47">
        <f t="shared" si="6"/>
        <v>3.9838192275146136E-2</v>
      </c>
      <c r="L89" s="47">
        <f t="shared" si="5"/>
        <v>-8.1514810866122445E-2</v>
      </c>
    </row>
    <row r="90" spans="2:12" x14ac:dyDescent="0.2">
      <c r="B90" s="58" t="s">
        <v>147</v>
      </c>
      <c r="C90" s="59">
        <v>0.68922863099374565</v>
      </c>
      <c r="D90" s="60">
        <v>0.46284154846506337</v>
      </c>
      <c r="E90" s="61">
        <v>7195</v>
      </c>
      <c r="F90" s="62">
        <v>0</v>
      </c>
      <c r="G90" s="11"/>
      <c r="H90" s="58" t="s">
        <v>147</v>
      </c>
      <c r="I90" s="75">
        <v>5.0372284247675495E-2</v>
      </c>
      <c r="J90" s="69"/>
      <c r="K90" s="47">
        <f t="shared" si="6"/>
        <v>3.3822079689122646E-2</v>
      </c>
      <c r="L90" s="47">
        <f t="shared" si="5"/>
        <v>-7.5010596233613225E-2</v>
      </c>
    </row>
    <row r="91" spans="2:12" x14ac:dyDescent="0.2">
      <c r="B91" s="58" t="s">
        <v>148</v>
      </c>
      <c r="C91" s="59">
        <v>0.96094510076441975</v>
      </c>
      <c r="D91" s="60">
        <v>0.19373907936966636</v>
      </c>
      <c r="E91" s="61">
        <v>7195</v>
      </c>
      <c r="F91" s="62">
        <v>0</v>
      </c>
      <c r="G91" s="11"/>
      <c r="H91" s="58" t="s">
        <v>148</v>
      </c>
      <c r="I91" s="75">
        <v>2.7834143012676137E-2</v>
      </c>
      <c r="J91" s="69"/>
      <c r="K91" s="47">
        <f t="shared" si="6"/>
        <v>5.6109467135157512E-3</v>
      </c>
      <c r="L91" s="47">
        <f t="shared" si="5"/>
        <v>-0.13805724404714562</v>
      </c>
    </row>
    <row r="92" spans="2:12" x14ac:dyDescent="0.2">
      <c r="B92" s="58" t="s">
        <v>149</v>
      </c>
      <c r="C92" s="59">
        <v>0.18749131341209174</v>
      </c>
      <c r="D92" s="60">
        <v>0.39033254611124085</v>
      </c>
      <c r="E92" s="61">
        <v>7195</v>
      </c>
      <c r="F92" s="62">
        <v>0</v>
      </c>
      <c r="G92" s="11"/>
      <c r="H92" s="58" t="s">
        <v>149</v>
      </c>
      <c r="I92" s="75">
        <v>5.8102772330538559E-2</v>
      </c>
      <c r="J92" s="69"/>
      <c r="K92" s="47">
        <f t="shared" si="6"/>
        <v>0.12094560831201621</v>
      </c>
      <c r="L92" s="47">
        <f t="shared" si="5"/>
        <v>-2.7908933563617837E-2</v>
      </c>
    </row>
    <row r="93" spans="2:12" x14ac:dyDescent="0.2">
      <c r="B93" s="58" t="s">
        <v>150</v>
      </c>
      <c r="C93" s="59">
        <v>0.57011813759555252</v>
      </c>
      <c r="D93" s="60">
        <v>0.49509344020852875</v>
      </c>
      <c r="E93" s="61">
        <v>7195</v>
      </c>
      <c r="F93" s="62">
        <v>0</v>
      </c>
      <c r="G93" s="11"/>
      <c r="H93" s="58" t="s">
        <v>150</v>
      </c>
      <c r="I93" s="75">
        <v>5.9845796512005202E-2</v>
      </c>
      <c r="J93" s="69"/>
      <c r="K93" s="47">
        <f t="shared" si="6"/>
        <v>5.1963165682063106E-2</v>
      </c>
      <c r="L93" s="47">
        <f t="shared" si="5"/>
        <v>-6.8914615463246981E-2</v>
      </c>
    </row>
    <row r="94" spans="2:12" x14ac:dyDescent="0.2">
      <c r="B94" s="58" t="s">
        <v>151</v>
      </c>
      <c r="C94" s="59">
        <v>0.32800555941626131</v>
      </c>
      <c r="D94" s="60">
        <v>0.4695194900532273</v>
      </c>
      <c r="E94" s="61">
        <v>7195</v>
      </c>
      <c r="F94" s="62">
        <v>0</v>
      </c>
      <c r="G94" s="11"/>
      <c r="H94" s="58" t="s">
        <v>151</v>
      </c>
      <c r="I94" s="75">
        <v>5.345606965759811E-2</v>
      </c>
      <c r="J94" s="69"/>
      <c r="K94" s="47">
        <f t="shared" si="6"/>
        <v>7.6508392913126305E-2</v>
      </c>
      <c r="L94" s="47">
        <f t="shared" si="5"/>
        <v>-3.7344324152012012E-2</v>
      </c>
    </row>
    <row r="95" spans="2:12" x14ac:dyDescent="0.2">
      <c r="B95" s="58" t="s">
        <v>152</v>
      </c>
      <c r="C95" s="59">
        <v>0.6379430159833217</v>
      </c>
      <c r="D95" s="60">
        <v>0.48062857853307278</v>
      </c>
      <c r="E95" s="61">
        <v>7195</v>
      </c>
      <c r="F95" s="62">
        <v>0</v>
      </c>
      <c r="G95" s="11"/>
      <c r="H95" s="58" t="s">
        <v>152</v>
      </c>
      <c r="I95" s="75">
        <v>5.2197513873314491E-2</v>
      </c>
      <c r="J95" s="69"/>
      <c r="K95" s="47">
        <f t="shared" si="6"/>
        <v>3.9320330272122048E-2</v>
      </c>
      <c r="L95" s="47">
        <f t="shared" si="5"/>
        <v>-6.9282270997712142E-2</v>
      </c>
    </row>
    <row r="96" spans="2:12" x14ac:dyDescent="0.2">
      <c r="B96" s="58" t="s">
        <v>153</v>
      </c>
      <c r="C96" s="59">
        <v>6.4628214037526055E-2</v>
      </c>
      <c r="D96" s="60">
        <v>0.24588576823243757</v>
      </c>
      <c r="E96" s="61">
        <v>7195</v>
      </c>
      <c r="F96" s="62">
        <v>0</v>
      </c>
      <c r="G96" s="11"/>
      <c r="H96" s="58" t="s">
        <v>153</v>
      </c>
      <c r="I96" s="75">
        <v>3.9369117343878289E-2</v>
      </c>
      <c r="J96" s="69"/>
      <c r="K96" s="47">
        <f t="shared" si="6"/>
        <v>0.14976369664021763</v>
      </c>
      <c r="L96" s="47">
        <f t="shared" si="5"/>
        <v>-1.0347714552407308E-2</v>
      </c>
    </row>
    <row r="97" spans="2:13" x14ac:dyDescent="0.2">
      <c r="B97" s="58" t="s">
        <v>154</v>
      </c>
      <c r="C97" s="59">
        <v>0.27102154273801254</v>
      </c>
      <c r="D97" s="60">
        <v>0.44451808637675611</v>
      </c>
      <c r="E97" s="61">
        <v>7195</v>
      </c>
      <c r="F97" s="62">
        <v>0</v>
      </c>
      <c r="G97" s="11"/>
      <c r="H97" s="58" t="s">
        <v>154</v>
      </c>
      <c r="I97" s="75">
        <v>-1.9829909093394837E-2</v>
      </c>
      <c r="J97" s="69"/>
      <c r="K97" s="47">
        <f t="shared" si="6"/>
        <v>-3.2519658888067036E-2</v>
      </c>
      <c r="L97" s="47">
        <f t="shared" si="5"/>
        <v>1.2090244963151709E-2</v>
      </c>
    </row>
    <row r="98" spans="2:13" x14ac:dyDescent="0.2">
      <c r="B98" s="58" t="s">
        <v>155</v>
      </c>
      <c r="C98" s="59">
        <v>0.58512856150104231</v>
      </c>
      <c r="D98" s="60">
        <v>0.49273407822966553</v>
      </c>
      <c r="E98" s="61">
        <v>7195</v>
      </c>
      <c r="F98" s="62">
        <v>0</v>
      </c>
      <c r="G98" s="11"/>
      <c r="H98" s="58" t="s">
        <v>155</v>
      </c>
      <c r="I98" s="75">
        <v>3.9996311165890239E-2</v>
      </c>
      <c r="J98" s="69"/>
      <c r="K98" s="47">
        <f t="shared" si="6"/>
        <v>3.3676029081777012E-2</v>
      </c>
      <c r="L98" s="47">
        <f t="shared" si="5"/>
        <v>-4.7496175019859692E-2</v>
      </c>
    </row>
    <row r="99" spans="2:13" x14ac:dyDescent="0.2">
      <c r="B99" s="58" t="s">
        <v>156</v>
      </c>
      <c r="C99" s="59">
        <v>0.37053509381514943</v>
      </c>
      <c r="D99" s="60">
        <v>0.48298163460671628</v>
      </c>
      <c r="E99" s="61">
        <v>7195</v>
      </c>
      <c r="F99" s="62">
        <v>0</v>
      </c>
      <c r="G99" s="11"/>
      <c r="H99" s="58" t="s">
        <v>156</v>
      </c>
      <c r="I99" s="75">
        <v>1.2960663735494664E-2</v>
      </c>
      <c r="J99" s="69"/>
      <c r="K99" s="47">
        <f t="shared" si="6"/>
        <v>1.6891497311279122E-2</v>
      </c>
      <c r="L99" s="47">
        <f t="shared" si="5"/>
        <v>-9.9431953702517444E-3</v>
      </c>
    </row>
    <row r="100" spans="2:13" x14ac:dyDescent="0.2">
      <c r="B100" s="58" t="s">
        <v>157</v>
      </c>
      <c r="C100" s="59">
        <v>0.28589298123697016</v>
      </c>
      <c r="D100" s="60">
        <v>0.45187007365938481</v>
      </c>
      <c r="E100" s="61">
        <v>7195</v>
      </c>
      <c r="F100" s="62">
        <v>0</v>
      </c>
      <c r="G100" s="11"/>
      <c r="H100" s="58" t="s">
        <v>157</v>
      </c>
      <c r="I100" s="75">
        <v>5.3064497963875017E-2</v>
      </c>
      <c r="J100" s="69"/>
      <c r="K100" s="47">
        <f t="shared" si="6"/>
        <v>8.385979212180264E-2</v>
      </c>
      <c r="L100" s="47">
        <f t="shared" si="5"/>
        <v>-3.3573295522488916E-2</v>
      </c>
    </row>
    <row r="101" spans="2:13" x14ac:dyDescent="0.2">
      <c r="B101" s="58" t="s">
        <v>158</v>
      </c>
      <c r="C101" s="59">
        <v>1.820708825573315E-2</v>
      </c>
      <c r="D101" s="60">
        <v>0.13370891886669756</v>
      </c>
      <c r="E101" s="61">
        <v>7195</v>
      </c>
      <c r="F101" s="62">
        <v>0</v>
      </c>
      <c r="G101" s="11"/>
      <c r="H101" s="58" t="s">
        <v>158</v>
      </c>
      <c r="I101" s="75">
        <v>-2.5028219616296159E-3</v>
      </c>
      <c r="J101" s="69"/>
      <c r="K101" s="47">
        <f t="shared" si="6"/>
        <v>-1.8377628673638603E-2</v>
      </c>
      <c r="L101" s="47">
        <f t="shared" si="5"/>
        <v>3.4080823276424923E-4</v>
      </c>
    </row>
    <row r="102" spans="2:13" x14ac:dyDescent="0.2">
      <c r="B102" s="58" t="s">
        <v>159</v>
      </c>
      <c r="C102" s="59">
        <v>4.9895760945100766E-2</v>
      </c>
      <c r="D102" s="60">
        <v>0.21774472132992431</v>
      </c>
      <c r="E102" s="61">
        <v>7195</v>
      </c>
      <c r="F102" s="62">
        <v>0</v>
      </c>
      <c r="G102" s="11"/>
      <c r="H102" s="58" t="s">
        <v>159</v>
      </c>
      <c r="I102" s="75">
        <v>2.4454919706985927E-2</v>
      </c>
      <c r="J102" s="69"/>
      <c r="K102" s="47">
        <f t="shared" si="6"/>
        <v>0.10670625095957911</v>
      </c>
      <c r="L102" s="47">
        <f t="shared" si="5"/>
        <v>-5.6037952156946904E-3</v>
      </c>
    </row>
    <row r="103" spans="2:13" x14ac:dyDescent="0.2">
      <c r="B103" s="58" t="s">
        <v>160</v>
      </c>
      <c r="C103" s="59">
        <v>1.7929117442668521E-2</v>
      </c>
      <c r="D103" s="60">
        <v>0.13270309619197243</v>
      </c>
      <c r="E103" s="61">
        <v>7195</v>
      </c>
      <c r="F103" s="62">
        <v>0</v>
      </c>
      <c r="G103" s="11"/>
      <c r="H103" s="58" t="s">
        <v>160</v>
      </c>
      <c r="I103" s="75">
        <v>3.4748183743650816E-3</v>
      </c>
      <c r="J103" s="69"/>
      <c r="K103" s="47">
        <f t="shared" si="6"/>
        <v>2.5715435777794459E-2</v>
      </c>
      <c r="L103" s="47">
        <f t="shared" si="5"/>
        <v>-4.6947229200898467E-4</v>
      </c>
    </row>
    <row r="104" spans="2:13" x14ac:dyDescent="0.2">
      <c r="B104" s="58" t="s">
        <v>161</v>
      </c>
      <c r="C104" s="59">
        <v>0.96469770674079225</v>
      </c>
      <c r="D104" s="60">
        <v>0.18455561573832052</v>
      </c>
      <c r="E104" s="61">
        <v>7195</v>
      </c>
      <c r="F104" s="62">
        <v>0</v>
      </c>
      <c r="G104" s="11"/>
      <c r="H104" s="58" t="s">
        <v>161</v>
      </c>
      <c r="I104" s="75">
        <v>2.3813048118870108E-2</v>
      </c>
      <c r="J104" s="69"/>
      <c r="K104" s="47">
        <f t="shared" si="6"/>
        <v>4.555023724013548E-3</v>
      </c>
      <c r="L104" s="47">
        <f t="shared" si="5"/>
        <v>-0.1244740931825908</v>
      </c>
    </row>
    <row r="105" spans="2:13" x14ac:dyDescent="0.2">
      <c r="B105" s="58" t="s">
        <v>162</v>
      </c>
      <c r="C105" s="59">
        <v>0.83168867268936753</v>
      </c>
      <c r="D105" s="60">
        <v>0.37416852173310522</v>
      </c>
      <c r="E105" s="61">
        <v>7195</v>
      </c>
      <c r="F105" s="62">
        <v>0</v>
      </c>
      <c r="G105" s="11"/>
      <c r="H105" s="58" t="s">
        <v>162</v>
      </c>
      <c r="I105" s="75">
        <v>3.8023990347930421E-2</v>
      </c>
      <c r="J105" s="69"/>
      <c r="K105" s="47">
        <f t="shared" si="6"/>
        <v>1.7104240237696636E-2</v>
      </c>
      <c r="L105" s="47">
        <f t="shared" si="5"/>
        <v>-8.4518392718725521E-2</v>
      </c>
      <c r="M105" s="3"/>
    </row>
    <row r="106" spans="2:13" x14ac:dyDescent="0.2">
      <c r="B106" s="58" t="s">
        <v>163</v>
      </c>
      <c r="C106" s="59">
        <v>0.26101459346768585</v>
      </c>
      <c r="D106" s="60">
        <v>0.43921838250097794</v>
      </c>
      <c r="E106" s="61">
        <v>7195</v>
      </c>
      <c r="F106" s="62">
        <v>0</v>
      </c>
      <c r="G106" s="11"/>
      <c r="H106" s="58" t="s">
        <v>163</v>
      </c>
      <c r="I106" s="75">
        <v>-5.1095644719660015E-2</v>
      </c>
      <c r="J106" s="69"/>
      <c r="K106" s="47">
        <f t="shared" si="6"/>
        <v>-8.5968477845083296E-2</v>
      </c>
      <c r="L106" s="47">
        <f t="shared" si="5"/>
        <v>3.0364641977255299E-2</v>
      </c>
    </row>
    <row r="107" spans="2:13" x14ac:dyDescent="0.2">
      <c r="B107" s="58" t="s">
        <v>164</v>
      </c>
      <c r="C107" s="59">
        <v>0.16886726893676163</v>
      </c>
      <c r="D107" s="60">
        <v>0.37466067833018557</v>
      </c>
      <c r="E107" s="61">
        <v>7195</v>
      </c>
      <c r="F107" s="62">
        <v>0</v>
      </c>
      <c r="G107" s="11"/>
      <c r="H107" s="58" t="s">
        <v>164</v>
      </c>
      <c r="I107" s="75">
        <v>-3.8619632007732031E-2</v>
      </c>
      <c r="J107" s="69"/>
      <c r="K107" s="47">
        <f t="shared" si="6"/>
        <v>-8.5672295171995136E-2</v>
      </c>
      <c r="L107" s="47">
        <f t="shared" si="5"/>
        <v>1.7406661978925431E-2</v>
      </c>
    </row>
    <row r="108" spans="2:13" x14ac:dyDescent="0.2">
      <c r="B108" s="58" t="s">
        <v>165</v>
      </c>
      <c r="C108" s="59">
        <v>3.1966643502432252E-3</v>
      </c>
      <c r="D108" s="60">
        <v>5.6452534206044465E-2</v>
      </c>
      <c r="E108" s="61">
        <v>7195</v>
      </c>
      <c r="F108" s="62">
        <v>0</v>
      </c>
      <c r="G108" s="11"/>
      <c r="H108" s="58" t="s">
        <v>165</v>
      </c>
      <c r="I108" s="75">
        <v>-2.1153448909219754E-3</v>
      </c>
      <c r="J108" s="69"/>
      <c r="K108" s="47">
        <f t="shared" si="6"/>
        <v>-3.7351429355228602E-2</v>
      </c>
      <c r="L108" s="47">
        <f t="shared" si="5"/>
        <v>1.1978288833941132E-4</v>
      </c>
    </row>
    <row r="109" spans="2:13" x14ac:dyDescent="0.2">
      <c r="B109" s="58" t="s">
        <v>166</v>
      </c>
      <c r="C109" s="59">
        <v>6.671299513551077E-3</v>
      </c>
      <c r="D109" s="60">
        <v>8.1410775895679383E-2</v>
      </c>
      <c r="E109" s="61">
        <v>7195</v>
      </c>
      <c r="F109" s="62">
        <v>0</v>
      </c>
      <c r="G109" s="11"/>
      <c r="H109" s="58" t="s">
        <v>166</v>
      </c>
      <c r="I109" s="75">
        <v>1.1147514591322263E-2</v>
      </c>
      <c r="J109" s="69"/>
      <c r="K109" s="47">
        <f t="shared" si="6"/>
        <v>0.1360157308516641</v>
      </c>
      <c r="L109" s="47">
        <f t="shared" si="5"/>
        <v>-9.1349588371063056E-4</v>
      </c>
    </row>
    <row r="110" spans="2:13" x14ac:dyDescent="0.2">
      <c r="B110" s="58" t="s">
        <v>167</v>
      </c>
      <c r="C110" s="59">
        <v>3.2383599722029185E-2</v>
      </c>
      <c r="D110" s="60">
        <v>0.17702897472044751</v>
      </c>
      <c r="E110" s="61">
        <v>7195</v>
      </c>
      <c r="F110" s="62">
        <v>0</v>
      </c>
      <c r="G110" s="11"/>
      <c r="H110" s="58" t="s">
        <v>167</v>
      </c>
      <c r="I110" s="75">
        <v>1.6441147573398377E-2</v>
      </c>
      <c r="J110" s="69"/>
      <c r="K110" s="47">
        <f t="shared" si="6"/>
        <v>8.9865085964219368E-2</v>
      </c>
      <c r="L110" s="47">
        <f t="shared" si="5"/>
        <v>-3.0075502771708001E-3</v>
      </c>
    </row>
    <row r="111" spans="2:13" x14ac:dyDescent="0.2">
      <c r="B111" s="58" t="s">
        <v>168</v>
      </c>
      <c r="C111" s="59">
        <v>1.6539263377345376E-2</v>
      </c>
      <c r="D111" s="60">
        <v>0.1275459805548487</v>
      </c>
      <c r="E111" s="61">
        <v>7195</v>
      </c>
      <c r="F111" s="62">
        <v>0</v>
      </c>
      <c r="G111" s="11"/>
      <c r="H111" s="58" t="s">
        <v>168</v>
      </c>
      <c r="I111" s="75">
        <v>2.0346696171966539E-2</v>
      </c>
      <c r="J111" s="69"/>
      <c r="K111" s="47">
        <f t="shared" si="6"/>
        <v>0.15688598510177723</v>
      </c>
      <c r="L111" s="47">
        <f t="shared" si="5"/>
        <v>-2.6384160863639748E-3</v>
      </c>
    </row>
    <row r="112" spans="2:13" x14ac:dyDescent="0.2">
      <c r="B112" s="58" t="s">
        <v>169</v>
      </c>
      <c r="C112" s="59">
        <v>0.42015288394718553</v>
      </c>
      <c r="D112" s="60">
        <v>0.49361756756253122</v>
      </c>
      <c r="E112" s="61">
        <v>7195</v>
      </c>
      <c r="F112" s="62">
        <v>0</v>
      </c>
      <c r="G112" s="11"/>
      <c r="H112" s="58" t="s">
        <v>169</v>
      </c>
      <c r="I112" s="75">
        <v>4.0031786347161501E-2</v>
      </c>
      <c r="J112" s="69"/>
      <c r="K112" s="47">
        <f t="shared" si="6"/>
        <v>4.7024898198955417E-2</v>
      </c>
      <c r="L112" s="47">
        <f t="shared" si="5"/>
        <v>-3.4073889562665917E-2</v>
      </c>
    </row>
    <row r="113" spans="2:13" x14ac:dyDescent="0.2">
      <c r="B113" s="58" t="s">
        <v>170</v>
      </c>
      <c r="C113" s="59">
        <v>9.0479499652536474E-2</v>
      </c>
      <c r="D113" s="60">
        <v>0.28688743246352455</v>
      </c>
      <c r="E113" s="61">
        <v>7195</v>
      </c>
      <c r="F113" s="62">
        <v>0</v>
      </c>
      <c r="G113" s="11"/>
      <c r="H113" s="58" t="s">
        <v>170</v>
      </c>
      <c r="I113" s="75">
        <v>3.7909060668681882E-2</v>
      </c>
      <c r="J113" s="69"/>
      <c r="K113" s="47">
        <f t="shared" si="6"/>
        <v>0.12018326327858797</v>
      </c>
      <c r="L113" s="47">
        <f t="shared" si="5"/>
        <v>-1.1955883923343636E-2</v>
      </c>
    </row>
    <row r="114" spans="2:13" x14ac:dyDescent="0.2">
      <c r="B114" s="58" t="s">
        <v>171</v>
      </c>
      <c r="C114" s="59">
        <v>6.9492703266157052E-4</v>
      </c>
      <c r="D114" s="60">
        <v>2.6354138955658014E-2</v>
      </c>
      <c r="E114" s="61">
        <v>7195</v>
      </c>
      <c r="F114" s="62">
        <v>0</v>
      </c>
      <c r="G114" s="11"/>
      <c r="H114" s="58" t="s">
        <v>171</v>
      </c>
      <c r="I114" s="75">
        <v>-6.994035197141101E-4</v>
      </c>
      <c r="J114" s="69"/>
      <c r="K114" s="47">
        <f t="shared" si="6"/>
        <v>-2.6520217051199477E-2</v>
      </c>
      <c r="L114" s="47">
        <f t="shared" si="5"/>
        <v>1.8442431885396021E-5</v>
      </c>
    </row>
    <row r="115" spans="2:13" x14ac:dyDescent="0.2">
      <c r="B115" s="58" t="s">
        <v>172</v>
      </c>
      <c r="C115" s="59">
        <v>2.7797081306462821E-4</v>
      </c>
      <c r="D115" s="60">
        <v>1.6671297904118851E-2</v>
      </c>
      <c r="E115" s="61">
        <v>7195</v>
      </c>
      <c r="F115" s="62">
        <v>0</v>
      </c>
      <c r="G115" s="11"/>
      <c r="H115" s="58" t="s">
        <v>172</v>
      </c>
      <c r="I115" s="75">
        <v>-2.1207726084715535E-3</v>
      </c>
      <c r="J115" s="69"/>
      <c r="K115" s="47">
        <f t="shared" si="6"/>
        <v>-0.12717564689797992</v>
      </c>
      <c r="L115" s="47">
        <f t="shared" si="5"/>
        <v>3.5360947281518113E-5</v>
      </c>
    </row>
    <row r="116" spans="2:13" x14ac:dyDescent="0.2">
      <c r="B116" s="58" t="s">
        <v>173</v>
      </c>
      <c r="C116" s="59">
        <v>2.5573314801945794E-2</v>
      </c>
      <c r="D116" s="60">
        <v>0.15786951661195761</v>
      </c>
      <c r="E116" s="61">
        <v>7195</v>
      </c>
      <c r="F116" s="62">
        <v>0</v>
      </c>
      <c r="G116" s="11"/>
      <c r="H116" s="58" t="s">
        <v>173</v>
      </c>
      <c r="I116" s="75">
        <v>-2.1742491040617578E-2</v>
      </c>
      <c r="J116" s="69"/>
      <c r="K116" s="47">
        <f t="shared" si="6"/>
        <v>-0.1342023712198574</v>
      </c>
      <c r="L116" s="47">
        <f t="shared" si="5"/>
        <v>3.5220705041297618E-3</v>
      </c>
    </row>
    <row r="117" spans="2:13" x14ac:dyDescent="0.2">
      <c r="B117" s="58" t="s">
        <v>174</v>
      </c>
      <c r="C117" s="59">
        <v>7.2272411396803338E-3</v>
      </c>
      <c r="D117" s="60">
        <v>8.4711306714209567E-2</v>
      </c>
      <c r="E117" s="61">
        <v>7195</v>
      </c>
      <c r="F117" s="62">
        <v>0</v>
      </c>
      <c r="G117" s="11"/>
      <c r="H117" s="58" t="s">
        <v>174</v>
      </c>
      <c r="I117" s="75">
        <v>-1.0615279272135535E-2</v>
      </c>
      <c r="J117" s="69"/>
      <c r="K117" s="47">
        <f t="shared" si="6"/>
        <v>-0.12440558997188757</v>
      </c>
      <c r="L117" s="47">
        <f t="shared" si="5"/>
        <v>9.0565458190370349E-4</v>
      </c>
    </row>
    <row r="118" spans="2:13" x14ac:dyDescent="0.2">
      <c r="B118" s="58" t="s">
        <v>175</v>
      </c>
      <c r="C118" s="59">
        <v>1.389854065323141E-4</v>
      </c>
      <c r="D118" s="60">
        <v>1.1789207205420595E-2</v>
      </c>
      <c r="E118" s="61">
        <v>7195</v>
      </c>
      <c r="F118" s="62">
        <v>0</v>
      </c>
      <c r="G118" s="11"/>
      <c r="H118" s="58" t="s">
        <v>175</v>
      </c>
      <c r="I118" s="75">
        <v>-1.4282896928907766E-3</v>
      </c>
      <c r="J118" s="69"/>
      <c r="K118" s="47">
        <f t="shared" si="6"/>
        <v>-0.1211354721809061</v>
      </c>
      <c r="L118" s="47">
        <f t="shared" si="5"/>
        <v>1.6838403138852667E-5</v>
      </c>
    </row>
    <row r="119" spans="2:13" x14ac:dyDescent="0.2">
      <c r="B119" s="58" t="s">
        <v>176</v>
      </c>
      <c r="C119" s="59">
        <v>5.5594162612925642E-4</v>
      </c>
      <c r="D119" s="60">
        <v>2.3573497631637182E-2</v>
      </c>
      <c r="E119" s="61">
        <v>7195</v>
      </c>
      <c r="F119" s="62">
        <v>0</v>
      </c>
      <c r="G119" s="11"/>
      <c r="H119" s="58" t="s">
        <v>176</v>
      </c>
      <c r="I119" s="75">
        <v>-2.346569230493208E-3</v>
      </c>
      <c r="J119" s="69"/>
      <c r="K119" s="47">
        <f t="shared" ref="K119" si="7">((1-C119)/D119)*I119</f>
        <v>-9.9487344289202279E-2</v>
      </c>
      <c r="L119" s="47">
        <f t="shared" ref="L119" si="8">((0-C119)/D119)*I119</f>
        <v>5.5339921729496466E-5</v>
      </c>
      <c r="M119" s="6"/>
    </row>
    <row r="120" spans="2:13" x14ac:dyDescent="0.2">
      <c r="B120" s="58" t="s">
        <v>177</v>
      </c>
      <c r="C120" s="59">
        <v>1.250868658790827E-3</v>
      </c>
      <c r="D120" s="60">
        <v>3.5347951079912079E-2</v>
      </c>
      <c r="E120" s="61">
        <v>7195</v>
      </c>
      <c r="F120" s="62">
        <v>0</v>
      </c>
      <c r="G120" s="11"/>
      <c r="H120" s="58" t="s">
        <v>177</v>
      </c>
      <c r="I120" s="75">
        <v>-1.1145245774942933E-3</v>
      </c>
      <c r="J120" s="69"/>
      <c r="K120" s="47">
        <f t="shared" si="6"/>
        <v>-3.1490664087272531E-2</v>
      </c>
      <c r="L120" s="47">
        <f t="shared" si="5"/>
        <v>3.9440019034992036E-5</v>
      </c>
    </row>
    <row r="121" spans="2:13" x14ac:dyDescent="0.2">
      <c r="B121" s="58" t="s">
        <v>178</v>
      </c>
      <c r="C121" s="59">
        <v>0.4077831827658096</v>
      </c>
      <c r="D121" s="60">
        <v>0.49145663869022788</v>
      </c>
      <c r="E121" s="61">
        <v>7195</v>
      </c>
      <c r="F121" s="62">
        <v>0</v>
      </c>
      <c r="G121" s="11"/>
      <c r="H121" s="58" t="s">
        <v>178</v>
      </c>
      <c r="I121" s="75">
        <v>-2.6940010318127063E-2</v>
      </c>
      <c r="J121" s="69"/>
      <c r="K121" s="47">
        <f t="shared" si="6"/>
        <v>-3.2463346531195598E-2</v>
      </c>
      <c r="L121" s="47">
        <f t="shared" si="5"/>
        <v>2.2353311129436258E-2</v>
      </c>
    </row>
    <row r="122" spans="2:13" x14ac:dyDescent="0.2">
      <c r="B122" s="58" t="s">
        <v>180</v>
      </c>
      <c r="C122" s="59">
        <v>2.807505211952745E-2</v>
      </c>
      <c r="D122" s="60">
        <v>0.16519877895502169</v>
      </c>
      <c r="E122" s="61">
        <v>7195</v>
      </c>
      <c r="F122" s="62">
        <v>0</v>
      </c>
      <c r="G122" s="10"/>
      <c r="H122" s="58" t="s">
        <v>180</v>
      </c>
      <c r="I122" s="75">
        <v>-6.8997417785916391E-3</v>
      </c>
      <c r="J122" s="69"/>
      <c r="K122" s="47">
        <f t="shared" si="6"/>
        <v>-4.0593709051398225E-2</v>
      </c>
      <c r="L122" s="47">
        <f t="shared" si="5"/>
        <v>1.1725910522497414E-3</v>
      </c>
    </row>
    <row r="123" spans="2:13" x14ac:dyDescent="0.2">
      <c r="B123" s="58" t="s">
        <v>181</v>
      </c>
      <c r="C123" s="59">
        <v>7.616400277970814E-2</v>
      </c>
      <c r="D123" s="60">
        <v>0.26527877460594868</v>
      </c>
      <c r="E123" s="61">
        <v>7195</v>
      </c>
      <c r="F123" s="62">
        <v>0</v>
      </c>
      <c r="G123" s="10"/>
      <c r="H123" s="58" t="s">
        <v>181</v>
      </c>
      <c r="I123" s="75">
        <v>-1.5562668119330197E-2</v>
      </c>
      <c r="J123" s="69"/>
      <c r="K123" s="47">
        <f t="shared" si="6"/>
        <v>-5.4197148048449467E-2</v>
      </c>
      <c r="L123" s="47">
        <f t="shared" si="5"/>
        <v>4.4681867204077498E-3</v>
      </c>
    </row>
    <row r="124" spans="2:13" x14ac:dyDescent="0.2">
      <c r="B124" s="58" t="s">
        <v>182</v>
      </c>
      <c r="C124" s="59">
        <v>0.36858929812369701</v>
      </c>
      <c r="D124" s="60">
        <v>0.48245577846360527</v>
      </c>
      <c r="E124" s="61">
        <v>7195</v>
      </c>
      <c r="F124" s="62">
        <v>0</v>
      </c>
      <c r="G124" s="10"/>
      <c r="H124" s="58" t="s">
        <v>182</v>
      </c>
      <c r="I124" s="75">
        <v>6.8206100293709299E-2</v>
      </c>
      <c r="J124" s="69"/>
      <c r="K124" s="47">
        <f t="shared" si="6"/>
        <v>8.9264267485491947E-2</v>
      </c>
      <c r="L124" s="47">
        <f t="shared" si="5"/>
        <v>-5.2108482802448744E-2</v>
      </c>
    </row>
    <row r="125" spans="2:13" x14ac:dyDescent="0.2">
      <c r="B125" s="58" t="s">
        <v>183</v>
      </c>
      <c r="C125" s="59">
        <v>8.3530229325920774E-2</v>
      </c>
      <c r="D125" s="60">
        <v>0.27670123117501494</v>
      </c>
      <c r="E125" s="61">
        <v>7195</v>
      </c>
      <c r="F125" s="62">
        <v>0</v>
      </c>
      <c r="G125" s="10"/>
      <c r="H125" s="58" t="s">
        <v>183</v>
      </c>
      <c r="I125" s="75">
        <v>-3.5796736236316226E-2</v>
      </c>
      <c r="J125" s="69"/>
      <c r="K125" s="47">
        <f t="shared" si="6"/>
        <v>-0.11856335625997586</v>
      </c>
      <c r="L125" s="47">
        <f t="shared" si="5"/>
        <v>1.080627496394381E-2</v>
      </c>
    </row>
    <row r="126" spans="2:13" x14ac:dyDescent="0.2">
      <c r="B126" s="58" t="s">
        <v>184</v>
      </c>
      <c r="C126" s="59">
        <v>8.3391243919388462E-4</v>
      </c>
      <c r="D126" s="60">
        <v>2.8867505093835098E-2</v>
      </c>
      <c r="E126" s="61">
        <v>7195</v>
      </c>
      <c r="F126" s="62">
        <v>0</v>
      </c>
      <c r="G126" s="10"/>
      <c r="H126" s="58" t="s">
        <v>184</v>
      </c>
      <c r="I126" s="75">
        <v>-5.0876214316374264E-4</v>
      </c>
      <c r="J126" s="69"/>
      <c r="K126" s="47">
        <f t="shared" si="6"/>
        <v>-1.7609345817437037E-2</v>
      </c>
      <c r="L126" s="47">
        <f t="shared" si="5"/>
        <v>1.4696908458008377E-5</v>
      </c>
    </row>
    <row r="127" spans="2:13" x14ac:dyDescent="0.2">
      <c r="B127" s="58" t="s">
        <v>185</v>
      </c>
      <c r="C127" s="59">
        <v>1.389854065323141E-4</v>
      </c>
      <c r="D127" s="60">
        <v>1.1789207205419623E-2</v>
      </c>
      <c r="E127" s="61">
        <v>7195</v>
      </c>
      <c r="F127" s="62">
        <v>0</v>
      </c>
      <c r="G127" s="10"/>
      <c r="H127" s="58" t="s">
        <v>185</v>
      </c>
      <c r="I127" s="75">
        <v>-1.6022232006498043E-3</v>
      </c>
      <c r="J127" s="69"/>
      <c r="K127" s="47">
        <f t="shared" si="6"/>
        <v>-0.13588704372508187</v>
      </c>
      <c r="L127" s="47">
        <f t="shared" si="5"/>
        <v>1.888894130179064E-5</v>
      </c>
    </row>
    <row r="128" spans="2:13" x14ac:dyDescent="0.2">
      <c r="B128" s="58" t="s">
        <v>186</v>
      </c>
      <c r="C128" s="59">
        <v>6.671299513551077E-3</v>
      </c>
      <c r="D128" s="60">
        <v>8.141077589567465E-2</v>
      </c>
      <c r="E128" s="61">
        <v>7195</v>
      </c>
      <c r="F128" s="62">
        <v>0</v>
      </c>
      <c r="G128" s="10"/>
      <c r="H128" s="58" t="s">
        <v>186</v>
      </c>
      <c r="I128" s="75">
        <v>-8.6103861183574049E-3</v>
      </c>
      <c r="J128" s="69"/>
      <c r="K128" s="47">
        <f t="shared" si="6"/>
        <v>-0.10505910992169941</v>
      </c>
      <c r="L128" s="47">
        <f t="shared" si="5"/>
        <v>7.0558797764678496E-4</v>
      </c>
    </row>
    <row r="129" spans="2:13" x14ac:dyDescent="0.2">
      <c r="B129" s="58" t="s">
        <v>187</v>
      </c>
      <c r="C129" s="59">
        <v>0.11091035441278664</v>
      </c>
      <c r="D129" s="60">
        <v>0.31404291879979562</v>
      </c>
      <c r="E129" s="61">
        <v>7195</v>
      </c>
      <c r="F129" s="62">
        <v>0</v>
      </c>
      <c r="G129" s="10"/>
      <c r="H129" s="58" t="s">
        <v>187</v>
      </c>
      <c r="I129" s="75">
        <v>-3.0656274127500084E-2</v>
      </c>
      <c r="J129" s="69"/>
      <c r="K129" s="47">
        <f t="shared" si="6"/>
        <v>-8.6791244977631535E-2</v>
      </c>
      <c r="L129" s="47">
        <f t="shared" si="5"/>
        <v>1.0826858448045951E-2</v>
      </c>
    </row>
    <row r="130" spans="2:13" x14ac:dyDescent="0.2">
      <c r="B130" s="58" t="s">
        <v>188</v>
      </c>
      <c r="C130" s="59">
        <v>9.2842251563585818E-2</v>
      </c>
      <c r="D130" s="60">
        <v>0.2902314166715721</v>
      </c>
      <c r="E130" s="61">
        <v>7195</v>
      </c>
      <c r="F130" s="62">
        <v>0</v>
      </c>
      <c r="G130" s="10"/>
      <c r="H130" s="58" t="s">
        <v>188</v>
      </c>
      <c r="I130" s="75">
        <v>-2.1448704953425109E-2</v>
      </c>
      <c r="J130" s="69"/>
      <c r="K130" s="47">
        <f t="shared" si="6"/>
        <v>-6.704084318495461E-2</v>
      </c>
      <c r="L130" s="47">
        <f t="shared" si="5"/>
        <v>6.8612353680940217E-3</v>
      </c>
    </row>
    <row r="131" spans="2:13" x14ac:dyDescent="0.2">
      <c r="B131" s="58" t="s">
        <v>189</v>
      </c>
      <c r="C131" s="59">
        <v>0.14829742876997914</v>
      </c>
      <c r="D131" s="60">
        <v>0.35541927131772272</v>
      </c>
      <c r="E131" s="61">
        <v>7195</v>
      </c>
      <c r="F131" s="62">
        <v>0</v>
      </c>
      <c r="G131" s="10"/>
      <c r="H131" s="58" t="s">
        <v>189</v>
      </c>
      <c r="I131" s="75">
        <v>-4.5593034636539138E-2</v>
      </c>
      <c r="J131" s="69"/>
      <c r="K131" s="47">
        <f t="shared" si="6"/>
        <v>-0.10925604761427428</v>
      </c>
      <c r="L131" s="47">
        <f t="shared" si="5"/>
        <v>1.9023531789234768E-2</v>
      </c>
    </row>
    <row r="132" spans="2:13" x14ac:dyDescent="0.2">
      <c r="B132" s="58" t="s">
        <v>190</v>
      </c>
      <c r="C132" s="59">
        <v>1.4315496872828353E-2</v>
      </c>
      <c r="D132" s="60">
        <v>0.11879614832610573</v>
      </c>
      <c r="E132" s="61">
        <v>7195</v>
      </c>
      <c r="F132" s="62">
        <v>0</v>
      </c>
      <c r="G132" s="10"/>
      <c r="H132" s="58" t="s">
        <v>190</v>
      </c>
      <c r="I132" s="75">
        <v>-4.9412995600890885E-3</v>
      </c>
      <c r="J132" s="69"/>
      <c r="K132" s="47">
        <f t="shared" si="6"/>
        <v>-4.0999329273865084E-2</v>
      </c>
      <c r="L132" s="47">
        <f t="shared" si="5"/>
        <v>5.9544993164242863E-4</v>
      </c>
    </row>
    <row r="133" spans="2:13" x14ac:dyDescent="0.2">
      <c r="B133" s="58" t="s">
        <v>191</v>
      </c>
      <c r="C133" s="59">
        <v>4.1695621959694231E-4</v>
      </c>
      <c r="D133" s="60">
        <v>2.0416667255617079E-2</v>
      </c>
      <c r="E133" s="61">
        <v>7195</v>
      </c>
      <c r="F133" s="62">
        <v>0</v>
      </c>
      <c r="G133" s="10"/>
      <c r="H133" s="58" t="s">
        <v>191</v>
      </c>
      <c r="I133" s="75">
        <v>-1.3946027026127825E-4</v>
      </c>
      <c r="J133" s="69"/>
      <c r="K133" s="47">
        <f t="shared" si="6"/>
        <v>-6.8278588120621658E-3</v>
      </c>
      <c r="L133" s="47">
        <f t="shared" si="5"/>
        <v>2.848105733618812E-6</v>
      </c>
    </row>
    <row r="134" spans="2:13" x14ac:dyDescent="0.2">
      <c r="B134" s="58" t="s">
        <v>192</v>
      </c>
      <c r="C134" s="59">
        <v>4.1695621959694231E-4</v>
      </c>
      <c r="D134" s="60">
        <v>2.0416667255619723E-2</v>
      </c>
      <c r="E134" s="61">
        <v>7195</v>
      </c>
      <c r="F134" s="62">
        <v>0</v>
      </c>
      <c r="G134" s="10"/>
      <c r="H134" s="58" t="s">
        <v>192</v>
      </c>
      <c r="I134" s="75">
        <v>-3.1973894101867678E-5</v>
      </c>
      <c r="J134" s="69"/>
      <c r="K134" s="47">
        <f t="shared" si="6"/>
        <v>-1.5654152554727056E-3</v>
      </c>
      <c r="L134" s="47">
        <f t="shared" si="5"/>
        <v>6.5298189188238555E-7</v>
      </c>
    </row>
    <row r="135" spans="2:13" x14ac:dyDescent="0.2">
      <c r="B135" s="58" t="s">
        <v>193</v>
      </c>
      <c r="C135" s="59">
        <v>3.1966643502432234E-3</v>
      </c>
      <c r="D135" s="60">
        <v>5.6452534206050793E-2</v>
      </c>
      <c r="E135" s="61">
        <v>7195</v>
      </c>
      <c r="F135" s="62">
        <v>0</v>
      </c>
      <c r="G135" s="10"/>
      <c r="H135" s="58" t="s">
        <v>193</v>
      </c>
      <c r="I135" s="75">
        <v>-2.0965295982299432E-3</v>
      </c>
      <c r="J135" s="69"/>
      <c r="K135" s="47">
        <f t="shared" si="6"/>
        <v>-3.7019200753259651E-2</v>
      </c>
      <c r="L135" s="47">
        <f t="shared" si="5"/>
        <v>1.1871745919199272E-4</v>
      </c>
    </row>
    <row r="136" spans="2:13" x14ac:dyDescent="0.2">
      <c r="B136" s="58" t="s">
        <v>194</v>
      </c>
      <c r="C136" s="59">
        <v>0.48714384989576093</v>
      </c>
      <c r="D136" s="60">
        <v>0.49986943056287075</v>
      </c>
      <c r="E136" s="61">
        <v>7195</v>
      </c>
      <c r="F136" s="62">
        <v>0</v>
      </c>
      <c r="G136" s="10"/>
      <c r="H136" s="58" t="s">
        <v>194</v>
      </c>
      <c r="I136" s="75">
        <v>6.8878162554238773E-2</v>
      </c>
      <c r="J136" s="69"/>
      <c r="K136" s="47">
        <f t="shared" si="6"/>
        <v>7.0667632613668957E-2</v>
      </c>
      <c r="L136" s="47">
        <f t="shared" ref="L136:L141" si="9">((0-C136)/D136)*I136</f>
        <v>-6.712467542301076E-2</v>
      </c>
    </row>
    <row r="137" spans="2:13" x14ac:dyDescent="0.2">
      <c r="B137" s="58" t="s">
        <v>195</v>
      </c>
      <c r="C137" s="59">
        <v>1.0701876302988186E-2</v>
      </c>
      <c r="D137" s="60">
        <v>0.10290198169975218</v>
      </c>
      <c r="E137" s="61">
        <v>7195</v>
      </c>
      <c r="F137" s="62">
        <v>0</v>
      </c>
      <c r="G137" s="10"/>
      <c r="H137" s="58" t="s">
        <v>195</v>
      </c>
      <c r="I137" s="75">
        <v>1.489456030962705E-3</v>
      </c>
      <c r="J137" s="69"/>
      <c r="K137" s="47">
        <f t="shared" si="6"/>
        <v>1.4319608159345597E-2</v>
      </c>
      <c r="L137" s="47">
        <f t="shared" si="9"/>
        <v>-1.5490444342085004E-4</v>
      </c>
    </row>
    <row r="138" spans="2:13" x14ac:dyDescent="0.2">
      <c r="B138" s="58" t="s">
        <v>196</v>
      </c>
      <c r="C138" s="59">
        <v>0.10159833217512163</v>
      </c>
      <c r="D138" s="60">
        <v>0.30214036288648521</v>
      </c>
      <c r="E138" s="61">
        <v>7195</v>
      </c>
      <c r="F138" s="62">
        <v>0</v>
      </c>
      <c r="G138" s="10"/>
      <c r="H138" s="58" t="s">
        <v>196</v>
      </c>
      <c r="I138" s="75">
        <v>-3.1496022732883694E-3</v>
      </c>
      <c r="J138" s="69"/>
      <c r="K138" s="47">
        <f t="shared" si="6"/>
        <v>-9.365209958294745E-3</v>
      </c>
      <c r="L138" s="47">
        <f t="shared" si="9"/>
        <v>1.0590916583405724E-3</v>
      </c>
    </row>
    <row r="139" spans="2:13" x14ac:dyDescent="0.2">
      <c r="B139" s="58" t="s">
        <v>197</v>
      </c>
      <c r="C139" s="59">
        <v>1.584433634468381E-2</v>
      </c>
      <c r="D139" s="60">
        <v>0.12488178767118753</v>
      </c>
      <c r="E139" s="61">
        <v>7195</v>
      </c>
      <c r="F139" s="62">
        <v>0</v>
      </c>
      <c r="G139" s="10"/>
      <c r="H139" s="58" t="s">
        <v>197</v>
      </c>
      <c r="I139" s="75">
        <v>1.6688964350351874E-3</v>
      </c>
      <c r="J139" s="69"/>
      <c r="K139" s="47">
        <f t="shared" si="6"/>
        <v>1.3152068922320445E-2</v>
      </c>
      <c r="L139" s="47">
        <f t="shared" si="9"/>
        <v>-2.1174069441385837E-4</v>
      </c>
    </row>
    <row r="140" spans="2:13" x14ac:dyDescent="0.2">
      <c r="B140" s="58" t="s">
        <v>198</v>
      </c>
      <c r="C140" s="59">
        <v>7.2272411396803338E-3</v>
      </c>
      <c r="D140" s="60">
        <v>8.4711306714208179E-2</v>
      </c>
      <c r="E140" s="61">
        <v>7195</v>
      </c>
      <c r="F140" s="62">
        <v>0</v>
      </c>
      <c r="G140" s="10"/>
      <c r="H140" s="58" t="s">
        <v>198</v>
      </c>
      <c r="I140" s="75">
        <v>-4.1582624983960209E-3</v>
      </c>
      <c r="J140" s="69"/>
      <c r="K140" s="47">
        <f t="shared" si="6"/>
        <v>-4.8732688618833696E-2</v>
      </c>
      <c r="L140" s="47">
        <f t="shared" si="9"/>
        <v>3.5476687780755317E-4</v>
      </c>
    </row>
    <row r="141" spans="2:13" x14ac:dyDescent="0.2">
      <c r="B141" s="58" t="s">
        <v>199</v>
      </c>
      <c r="C141" s="59">
        <v>2.7797081306462821E-4</v>
      </c>
      <c r="D141" s="60">
        <v>1.6671297904119513E-2</v>
      </c>
      <c r="E141" s="61">
        <v>7195</v>
      </c>
      <c r="F141" s="62">
        <v>0</v>
      </c>
      <c r="G141" s="10"/>
      <c r="H141" s="58" t="s">
        <v>199</v>
      </c>
      <c r="I141" s="75">
        <v>-1.2301410603062556E-4</v>
      </c>
      <c r="J141" s="69"/>
      <c r="K141" s="47">
        <f t="shared" si="6"/>
        <v>-7.376744894539088E-3</v>
      </c>
      <c r="L141" s="47">
        <f t="shared" si="9"/>
        <v>2.0510899192378944E-6</v>
      </c>
    </row>
    <row r="142" spans="2:13" x14ac:dyDescent="0.2">
      <c r="B142" s="58" t="s">
        <v>200</v>
      </c>
      <c r="C142" s="59">
        <v>0.14829742876997917</v>
      </c>
      <c r="D142" s="60">
        <v>0.35541927131773426</v>
      </c>
      <c r="E142" s="61">
        <v>7195</v>
      </c>
      <c r="F142" s="62">
        <v>0</v>
      </c>
      <c r="G142" s="10"/>
      <c r="H142" s="58" t="s">
        <v>200</v>
      </c>
      <c r="I142" s="75">
        <v>1.2076163768201196E-2</v>
      </c>
      <c r="J142" s="69"/>
      <c r="K142" s="47">
        <f t="shared" ref="K142:K143" si="10">((1-C142)/D142)*I142</f>
        <v>2.8938497605485839E-2</v>
      </c>
      <c r="L142" s="47">
        <f t="shared" ref="L142:L143" si="11">((0-C142)/D142)*I142</f>
        <v>-5.0387364466470946E-3</v>
      </c>
      <c r="M142" s="6"/>
    </row>
    <row r="143" spans="2:13" ht="15" customHeight="1" x14ac:dyDescent="0.2">
      <c r="B143" s="58" t="s">
        <v>50</v>
      </c>
      <c r="C143" s="59">
        <v>0.66740792216817235</v>
      </c>
      <c r="D143" s="60">
        <v>0.47117453572120566</v>
      </c>
      <c r="E143" s="61">
        <v>7195</v>
      </c>
      <c r="F143" s="62">
        <v>0</v>
      </c>
      <c r="G143" s="10"/>
      <c r="H143" s="58" t="s">
        <v>50</v>
      </c>
      <c r="I143" s="75">
        <v>-1.3378403933590693E-2</v>
      </c>
      <c r="J143" s="69"/>
      <c r="K143" s="47">
        <f t="shared" si="10"/>
        <v>-9.4435306346419955E-3</v>
      </c>
      <c r="L143" s="47">
        <f t="shared" si="11"/>
        <v>1.8950202301525644E-2</v>
      </c>
    </row>
    <row r="144" spans="2:13" ht="15.75" thickBot="1" x14ac:dyDescent="0.25">
      <c r="B144" s="63" t="s">
        <v>51</v>
      </c>
      <c r="C144" s="64">
        <v>1.7699791521890202</v>
      </c>
      <c r="D144" s="65">
        <v>1.1943660893618397</v>
      </c>
      <c r="E144" s="66">
        <v>7195</v>
      </c>
      <c r="F144" s="67">
        <v>0</v>
      </c>
      <c r="H144" s="63" t="s">
        <v>51</v>
      </c>
      <c r="I144" s="76">
        <v>-2.5862207148129982E-2</v>
      </c>
      <c r="J144" s="69"/>
      <c r="M144" s="13" t="str">
        <f>"((memsleep-"&amp;C144&amp;")/"&amp;D144&amp;")*("&amp;I144&amp;")"</f>
        <v>((memsleep-1.76997915218902)/1.19436608936184)*(-0.02586220714813)</v>
      </c>
    </row>
    <row r="145" spans="2:10" ht="26.25" customHeight="1" thickTop="1" x14ac:dyDescent="0.2">
      <c r="B145" s="68" t="s">
        <v>46</v>
      </c>
      <c r="C145" s="68"/>
      <c r="D145" s="68"/>
      <c r="E145" s="68"/>
      <c r="F145" s="68"/>
      <c r="H145" s="68" t="s">
        <v>7</v>
      </c>
      <c r="I145" s="68"/>
      <c r="J145" s="69"/>
    </row>
  </sheetData>
  <mergeCells count="7">
    <mergeCell ref="B145:F145"/>
    <mergeCell ref="H4:I4"/>
    <mergeCell ref="H5:H6"/>
    <mergeCell ref="H145:I145"/>
    <mergeCell ref="K5:L5"/>
    <mergeCell ref="B5:F5"/>
    <mergeCell ref="B6"/>
  </mergeCells>
  <pageMargins left="0.25" right="0.2" top="0.25" bottom="0.25" header="0.55000000000000004" footer="0.05"/>
  <pageSetup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70"/>
  <sheetViews>
    <sheetView zoomScaleNormal="100" workbookViewId="0"/>
  </sheetViews>
  <sheetFormatPr defaultColWidth="9.140625" defaultRowHeight="15" x14ac:dyDescent="0.25"/>
  <cols>
    <col min="1" max="1" width="9.140625" style="2" customWidth="1"/>
    <col min="2" max="2" width="60.7109375" style="2" customWidth="1"/>
    <col min="3" max="3" width="9.140625" style="2" customWidth="1"/>
    <col min="4" max="4" width="12.7109375" style="2" customWidth="1"/>
    <col min="5" max="5" width="9.140625" style="2" customWidth="1"/>
    <col min="6" max="6" width="8.85546875" style="2" bestFit="1" customWidth="1"/>
    <col min="7" max="7" width="9.140625" style="2"/>
    <col min="8" max="8" width="60.7109375" style="2" customWidth="1"/>
    <col min="9" max="9" width="10.7109375" style="2" customWidth="1"/>
    <col min="10" max="10" width="9.140625" style="2"/>
    <col min="11" max="11" width="12.285156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11</v>
      </c>
      <c r="B1" s="13" t="s">
        <v>75</v>
      </c>
    </row>
    <row r="4" spans="1:12" ht="15.75" thickBot="1" x14ac:dyDescent="0.25">
      <c r="H4" s="77" t="s">
        <v>6</v>
      </c>
      <c r="I4" s="77"/>
      <c r="J4" s="102"/>
    </row>
    <row r="5" spans="1:12" ht="16.5" thickTop="1" thickBot="1" x14ac:dyDescent="0.25">
      <c r="B5" s="77" t="s">
        <v>0</v>
      </c>
      <c r="C5" s="77"/>
      <c r="D5" s="77"/>
      <c r="E5" s="77"/>
      <c r="F5" s="77"/>
      <c r="G5" s="5"/>
      <c r="H5" s="103" t="s">
        <v>45</v>
      </c>
      <c r="I5" s="104" t="s">
        <v>4</v>
      </c>
      <c r="J5" s="102"/>
      <c r="K5" s="15" t="s">
        <v>8</v>
      </c>
      <c r="L5" s="15"/>
    </row>
    <row r="6" spans="1:12" ht="27" thickTop="1" thickBot="1" x14ac:dyDescent="0.25">
      <c r="B6" s="78" t="s">
        <v>45</v>
      </c>
      <c r="C6" s="79" t="s">
        <v>1</v>
      </c>
      <c r="D6" s="80" t="s">
        <v>201</v>
      </c>
      <c r="E6" s="80" t="s">
        <v>202</v>
      </c>
      <c r="F6" s="81" t="s">
        <v>2</v>
      </c>
      <c r="G6" s="5"/>
      <c r="H6" s="105"/>
      <c r="I6" s="106" t="s">
        <v>5</v>
      </c>
      <c r="J6" s="102"/>
      <c r="K6" s="1" t="s">
        <v>9</v>
      </c>
      <c r="L6" s="1" t="s">
        <v>10</v>
      </c>
    </row>
    <row r="7" spans="1:12" ht="15.75" thickTop="1" x14ac:dyDescent="0.2">
      <c r="B7" s="82" t="s">
        <v>64</v>
      </c>
      <c r="C7" s="83">
        <v>2.1089364284630551E-2</v>
      </c>
      <c r="D7" s="84">
        <v>0.14369319996225008</v>
      </c>
      <c r="E7" s="85">
        <v>6591</v>
      </c>
      <c r="F7" s="86">
        <v>0</v>
      </c>
      <c r="G7" s="5"/>
      <c r="H7" s="82" t="s">
        <v>64</v>
      </c>
      <c r="I7" s="107">
        <v>2.9505388803410314E-2</v>
      </c>
      <c r="J7" s="102"/>
      <c r="K7" s="110">
        <f>((1-C7)/D7)*I7</f>
        <v>0.20100560721149976</v>
      </c>
      <c r="L7" s="110">
        <f>((0-C7)/D7)*I7</f>
        <v>-4.3304059830127813E-3</v>
      </c>
    </row>
    <row r="8" spans="1:12" x14ac:dyDescent="0.2">
      <c r="B8" s="87" t="s">
        <v>65</v>
      </c>
      <c r="C8" s="88">
        <v>0.46988317402518587</v>
      </c>
      <c r="D8" s="89">
        <v>0.49913001855626388</v>
      </c>
      <c r="E8" s="90">
        <v>6591</v>
      </c>
      <c r="F8" s="91">
        <v>0</v>
      </c>
      <c r="G8" s="5"/>
      <c r="H8" s="87" t="s">
        <v>65</v>
      </c>
      <c r="I8" s="108">
        <v>-2.3334393739360779E-2</v>
      </c>
      <c r="J8" s="102"/>
      <c r="K8" s="110">
        <f t="shared" ref="K8:K71" si="0">((1-C8)/D8)*I8</f>
        <v>-2.4783031044569647E-2</v>
      </c>
      <c r="L8" s="110">
        <f t="shared" ref="L8:L71" si="1">((0-C8)/D8)*I8</f>
        <v>2.1967099927026959E-2</v>
      </c>
    </row>
    <row r="9" spans="1:12" x14ac:dyDescent="0.2">
      <c r="B9" s="87" t="s">
        <v>66</v>
      </c>
      <c r="C9" s="88">
        <v>2.0179032013351542E-2</v>
      </c>
      <c r="D9" s="89">
        <v>0.14062303850850791</v>
      </c>
      <c r="E9" s="90">
        <v>6591</v>
      </c>
      <c r="F9" s="91">
        <v>0</v>
      </c>
      <c r="G9" s="5"/>
      <c r="H9" s="87" t="s">
        <v>66</v>
      </c>
      <c r="I9" s="108">
        <v>-1.0993085079230417E-2</v>
      </c>
      <c r="J9" s="102"/>
      <c r="K9" s="110">
        <f t="shared" si="0"/>
        <v>-7.6596661384467607E-2</v>
      </c>
      <c r="L9" s="110">
        <f t="shared" si="1"/>
        <v>1.5774784707547529E-3</v>
      </c>
    </row>
    <row r="10" spans="1:12" x14ac:dyDescent="0.2">
      <c r="B10" s="87" t="s">
        <v>67</v>
      </c>
      <c r="C10" s="88">
        <v>0.16932180245789716</v>
      </c>
      <c r="D10" s="89">
        <v>0.37506435835331176</v>
      </c>
      <c r="E10" s="90">
        <v>6591</v>
      </c>
      <c r="F10" s="91">
        <v>0</v>
      </c>
      <c r="G10" s="5"/>
      <c r="H10" s="87" t="s">
        <v>67</v>
      </c>
      <c r="I10" s="108">
        <v>-4.2502460123527527E-2</v>
      </c>
      <c r="J10" s="102"/>
      <c r="K10" s="110">
        <f t="shared" si="0"/>
        <v>-9.4132823288046785E-2</v>
      </c>
      <c r="L10" s="110">
        <f t="shared" si="1"/>
        <v>1.9187622062001867E-2</v>
      </c>
    </row>
    <row r="11" spans="1:12" x14ac:dyDescent="0.2">
      <c r="B11" s="87" t="s">
        <v>47</v>
      </c>
      <c r="C11" s="88">
        <v>0.26521013503262025</v>
      </c>
      <c r="D11" s="89">
        <v>0.44147852771616813</v>
      </c>
      <c r="E11" s="90">
        <v>6591</v>
      </c>
      <c r="F11" s="91">
        <v>0</v>
      </c>
      <c r="G11" s="5"/>
      <c r="H11" s="87" t="s">
        <v>47</v>
      </c>
      <c r="I11" s="108">
        <v>6.1922840225691521E-2</v>
      </c>
      <c r="J11" s="102"/>
      <c r="K11" s="110">
        <f t="shared" si="0"/>
        <v>0.10306339391682755</v>
      </c>
      <c r="L11" s="110">
        <f t="shared" si="1"/>
        <v>-3.7199011473593759E-2</v>
      </c>
    </row>
    <row r="12" spans="1:12" x14ac:dyDescent="0.2">
      <c r="B12" s="87" t="s">
        <v>68</v>
      </c>
      <c r="C12" s="88">
        <v>2.2758306781975419E-3</v>
      </c>
      <c r="D12" s="89">
        <v>4.7654966509842439E-2</v>
      </c>
      <c r="E12" s="90">
        <v>6591</v>
      </c>
      <c r="F12" s="91">
        <v>0</v>
      </c>
      <c r="G12" s="5"/>
      <c r="H12" s="87" t="s">
        <v>68</v>
      </c>
      <c r="I12" s="108">
        <v>5.1536196035150651E-3</v>
      </c>
      <c r="J12" s="102"/>
      <c r="K12" s="110">
        <f t="shared" si="0"/>
        <v>0.10789832024864905</v>
      </c>
      <c r="L12" s="110">
        <f t="shared" si="1"/>
        <v>-2.4611843122410826E-4</v>
      </c>
    </row>
    <row r="13" spans="1:12" x14ac:dyDescent="0.2">
      <c r="B13" s="87" t="s">
        <v>69</v>
      </c>
      <c r="C13" s="88">
        <v>8.3447124867243195E-3</v>
      </c>
      <c r="D13" s="89">
        <v>9.0974358819142398E-2</v>
      </c>
      <c r="E13" s="90">
        <v>6591</v>
      </c>
      <c r="F13" s="91">
        <v>0</v>
      </c>
      <c r="G13" s="5"/>
      <c r="H13" s="87" t="s">
        <v>69</v>
      </c>
      <c r="I13" s="108">
        <v>5.2920789872965227E-3</v>
      </c>
      <c r="J13" s="102"/>
      <c r="K13" s="110">
        <f t="shared" si="0"/>
        <v>5.7685683942256663E-2</v>
      </c>
      <c r="L13" s="110">
        <f t="shared" si="1"/>
        <v>-4.854211470049136E-4</v>
      </c>
    </row>
    <row r="14" spans="1:12" x14ac:dyDescent="0.2">
      <c r="B14" s="87" t="s">
        <v>70</v>
      </c>
      <c r="C14" s="88">
        <v>1.7599757244727659E-2</v>
      </c>
      <c r="D14" s="89">
        <v>0.13150144281627976</v>
      </c>
      <c r="E14" s="90">
        <v>6591</v>
      </c>
      <c r="F14" s="91">
        <v>0</v>
      </c>
      <c r="G14" s="5"/>
      <c r="H14" s="87" t="s">
        <v>70</v>
      </c>
      <c r="I14" s="108">
        <v>-1.2939551108504062E-2</v>
      </c>
      <c r="J14" s="102"/>
      <c r="K14" s="110">
        <f t="shared" si="0"/>
        <v>-9.666675800582876E-2</v>
      </c>
      <c r="L14" s="110">
        <f t="shared" si="1"/>
        <v>1.7317905681353105E-3</v>
      </c>
    </row>
    <row r="15" spans="1:12" x14ac:dyDescent="0.2">
      <c r="B15" s="87" t="s">
        <v>71</v>
      </c>
      <c r="C15" s="88">
        <v>2.1392808375056895E-2</v>
      </c>
      <c r="D15" s="89">
        <v>0.14470083942942091</v>
      </c>
      <c r="E15" s="90">
        <v>6591</v>
      </c>
      <c r="F15" s="91">
        <v>0</v>
      </c>
      <c r="G15" s="5"/>
      <c r="H15" s="87" t="s">
        <v>71</v>
      </c>
      <c r="I15" s="108">
        <v>-1.1058538029677781E-2</v>
      </c>
      <c r="J15" s="102"/>
      <c r="K15" s="110">
        <f t="shared" si="0"/>
        <v>-7.4788542259833349E-2</v>
      </c>
      <c r="L15" s="110">
        <f t="shared" si="1"/>
        <v>1.6349123191684496E-3</v>
      </c>
    </row>
    <row r="16" spans="1:12" ht="24" x14ac:dyDescent="0.2">
      <c r="B16" s="87" t="s">
        <v>48</v>
      </c>
      <c r="C16" s="88">
        <v>3.0344409042633897E-3</v>
      </c>
      <c r="D16" s="89">
        <v>5.5006291793403946E-2</v>
      </c>
      <c r="E16" s="90">
        <v>6591</v>
      </c>
      <c r="F16" s="91">
        <v>0</v>
      </c>
      <c r="G16" s="5"/>
      <c r="H16" s="87" t="s">
        <v>48</v>
      </c>
      <c r="I16" s="108">
        <v>-5.1620833614509521E-3</v>
      </c>
      <c r="J16" s="102"/>
      <c r="K16" s="110">
        <f t="shared" si="0"/>
        <v>-9.3560557469988884E-2</v>
      </c>
      <c r="L16" s="110">
        <f t="shared" si="1"/>
        <v>2.8476809456700318E-4</v>
      </c>
    </row>
    <row r="17" spans="2:12" x14ac:dyDescent="0.2">
      <c r="B17" s="87" t="s">
        <v>49</v>
      </c>
      <c r="C17" s="88">
        <v>1.5172204521316948E-3</v>
      </c>
      <c r="D17" s="89">
        <v>3.8924906880321859E-2</v>
      </c>
      <c r="E17" s="90">
        <v>6591</v>
      </c>
      <c r="F17" s="91">
        <v>0</v>
      </c>
      <c r="G17" s="5"/>
      <c r="H17" s="87" t="s">
        <v>49</v>
      </c>
      <c r="I17" s="108">
        <v>1.110452424711381E-2</v>
      </c>
      <c r="J17" s="102"/>
      <c r="K17" s="110">
        <f t="shared" si="0"/>
        <v>0.28484785512538174</v>
      </c>
      <c r="L17" s="110">
        <f t="shared" si="1"/>
        <v>-4.3283369567752886E-4</v>
      </c>
    </row>
    <row r="18" spans="2:12" x14ac:dyDescent="0.2">
      <c r="B18" s="87" t="s">
        <v>76</v>
      </c>
      <c r="C18" s="88">
        <v>1.5172204521316948E-3</v>
      </c>
      <c r="D18" s="89">
        <v>3.8924906880318667E-2</v>
      </c>
      <c r="E18" s="90">
        <v>6591</v>
      </c>
      <c r="F18" s="91">
        <v>0</v>
      </c>
      <c r="G18" s="5"/>
      <c r="H18" s="87" t="s">
        <v>76</v>
      </c>
      <c r="I18" s="108">
        <v>6.4097624798846661E-3</v>
      </c>
      <c r="J18" s="102"/>
      <c r="K18" s="110">
        <f t="shared" si="0"/>
        <v>0.16442010964431839</v>
      </c>
      <c r="L18" s="110">
        <f t="shared" si="1"/>
        <v>-2.4984061638705119E-4</v>
      </c>
    </row>
    <row r="19" spans="2:12" x14ac:dyDescent="0.2">
      <c r="B19" s="87" t="s">
        <v>77</v>
      </c>
      <c r="C19" s="88">
        <v>0.23850705507510245</v>
      </c>
      <c r="D19" s="89">
        <v>0.42620300317134102</v>
      </c>
      <c r="E19" s="90">
        <v>6591</v>
      </c>
      <c r="F19" s="91">
        <v>0</v>
      </c>
      <c r="G19" s="5"/>
      <c r="H19" s="87" t="s">
        <v>77</v>
      </c>
      <c r="I19" s="108">
        <v>3.6269484256241664E-2</v>
      </c>
      <c r="J19" s="102"/>
      <c r="K19" s="110">
        <f t="shared" si="0"/>
        <v>6.4802350456665769E-2</v>
      </c>
      <c r="L19" s="110">
        <f t="shared" si="1"/>
        <v>-2.0296731404239609E-2</v>
      </c>
    </row>
    <row r="20" spans="2:12" x14ac:dyDescent="0.2">
      <c r="B20" s="87" t="s">
        <v>78</v>
      </c>
      <c r="C20" s="88">
        <v>0.41480807161280536</v>
      </c>
      <c r="D20" s="89">
        <v>0.49272626304055905</v>
      </c>
      <c r="E20" s="90">
        <v>6591</v>
      </c>
      <c r="F20" s="91">
        <v>0</v>
      </c>
      <c r="G20" s="5"/>
      <c r="H20" s="87" t="s">
        <v>78</v>
      </c>
      <c r="I20" s="108">
        <v>-2.4920877715233811E-2</v>
      </c>
      <c r="J20" s="102"/>
      <c r="K20" s="110">
        <f t="shared" ref="K20:K65" si="2">((1-C20)/D20)*I20</f>
        <v>-2.959756274667805E-2</v>
      </c>
      <c r="L20" s="110">
        <f t="shared" ref="L20:L65" si="3">((0-C20)/D20)*I20</f>
        <v>2.097996799310806E-2</v>
      </c>
    </row>
    <row r="21" spans="2:12" x14ac:dyDescent="0.2">
      <c r="B21" s="87" t="s">
        <v>79</v>
      </c>
      <c r="C21" s="88">
        <v>9.1033227127901685E-4</v>
      </c>
      <c r="D21" s="89">
        <v>3.0160264904600418E-2</v>
      </c>
      <c r="E21" s="90">
        <v>6591</v>
      </c>
      <c r="F21" s="91">
        <v>0</v>
      </c>
      <c r="G21" s="5"/>
      <c r="H21" s="87" t="s">
        <v>79</v>
      </c>
      <c r="I21" s="108">
        <v>-6.9855449145621534E-4</v>
      </c>
      <c r="J21" s="102"/>
      <c r="K21" s="110">
        <f t="shared" si="2"/>
        <v>-2.3140333049692166E-2</v>
      </c>
      <c r="L21" s="110">
        <f t="shared" si="3"/>
        <v>2.1084585922270768E-5</v>
      </c>
    </row>
    <row r="22" spans="2:12" x14ac:dyDescent="0.2">
      <c r="B22" s="87" t="s">
        <v>80</v>
      </c>
      <c r="C22" s="88">
        <v>7.5861022606584741E-4</v>
      </c>
      <c r="D22" s="89">
        <v>2.7534519509583685E-2</v>
      </c>
      <c r="E22" s="90">
        <v>6591</v>
      </c>
      <c r="F22" s="91">
        <v>0</v>
      </c>
      <c r="G22" s="5"/>
      <c r="H22" s="87" t="s">
        <v>80</v>
      </c>
      <c r="I22" s="108">
        <v>-3.2721099512957471E-3</v>
      </c>
      <c r="J22" s="102"/>
      <c r="K22" s="110">
        <f t="shared" si="2"/>
        <v>-0.1187464954341351</v>
      </c>
      <c r="L22" s="110">
        <f t="shared" si="3"/>
        <v>9.015069498491884E-5</v>
      </c>
    </row>
    <row r="23" spans="2:12" x14ac:dyDescent="0.2">
      <c r="B23" s="87" t="s">
        <v>81</v>
      </c>
      <c r="C23" s="88">
        <v>7.4343802154453039E-3</v>
      </c>
      <c r="D23" s="89">
        <v>8.5908264735353887E-2</v>
      </c>
      <c r="E23" s="90">
        <v>6591</v>
      </c>
      <c r="F23" s="91">
        <v>0</v>
      </c>
      <c r="G23" s="5"/>
      <c r="H23" s="87" t="s">
        <v>81</v>
      </c>
      <c r="I23" s="108">
        <v>-1.2577826222624656E-3</v>
      </c>
      <c r="J23" s="102"/>
      <c r="K23" s="110">
        <f t="shared" si="2"/>
        <v>-1.4532149984242652E-2</v>
      </c>
      <c r="L23" s="110">
        <f t="shared" si="3"/>
        <v>1.0884673635400335E-4</v>
      </c>
    </row>
    <row r="24" spans="2:12" x14ac:dyDescent="0.2">
      <c r="B24" s="87" t="s">
        <v>82</v>
      </c>
      <c r="C24" s="88">
        <v>2.639963586709149E-2</v>
      </c>
      <c r="D24" s="89">
        <v>0.16033276443197178</v>
      </c>
      <c r="E24" s="90">
        <v>6591</v>
      </c>
      <c r="F24" s="91">
        <v>0</v>
      </c>
      <c r="G24" s="5"/>
      <c r="H24" s="87" t="s">
        <v>82</v>
      </c>
      <c r="I24" s="108">
        <v>-9.880644141832708E-3</v>
      </c>
      <c r="J24" s="102"/>
      <c r="K24" s="110">
        <f t="shared" si="2"/>
        <v>-5.999895759570488E-2</v>
      </c>
      <c r="L24" s="110">
        <f t="shared" si="3"/>
        <v>1.6269002059611422E-3</v>
      </c>
    </row>
    <row r="25" spans="2:12" x14ac:dyDescent="0.2">
      <c r="B25" s="87" t="s">
        <v>83</v>
      </c>
      <c r="C25" s="88">
        <v>4.7033834016082538E-3</v>
      </c>
      <c r="D25" s="89">
        <v>6.8424936569532052E-2</v>
      </c>
      <c r="E25" s="90">
        <v>6591</v>
      </c>
      <c r="F25" s="91">
        <v>0</v>
      </c>
      <c r="G25" s="5"/>
      <c r="H25" s="87" t="s">
        <v>83</v>
      </c>
      <c r="I25" s="108">
        <v>-4.9174765356104185E-3</v>
      </c>
      <c r="J25" s="102"/>
      <c r="K25" s="110">
        <f t="shared" si="2"/>
        <v>-7.1528714580853026E-2</v>
      </c>
      <c r="L25" s="110">
        <f t="shared" si="3"/>
        <v>3.3801679146439691E-4</v>
      </c>
    </row>
    <row r="26" spans="2:12" x14ac:dyDescent="0.2">
      <c r="B26" s="87" t="s">
        <v>84</v>
      </c>
      <c r="C26" s="88">
        <v>1.5172204521316947E-4</v>
      </c>
      <c r="D26" s="89">
        <v>1.2317550292698983E-2</v>
      </c>
      <c r="E26" s="90">
        <v>6591</v>
      </c>
      <c r="F26" s="91">
        <v>0</v>
      </c>
      <c r="G26" s="5"/>
      <c r="H26" s="87" t="s">
        <v>84</v>
      </c>
      <c r="I26" s="108">
        <v>-5.5937643572936859E-4</v>
      </c>
      <c r="J26" s="102"/>
      <c r="K26" s="110">
        <f t="shared" si="2"/>
        <v>-4.5406071231875234E-2</v>
      </c>
      <c r="L26" s="110">
        <f t="shared" si="3"/>
        <v>6.8901473796472284E-6</v>
      </c>
    </row>
    <row r="27" spans="2:12" x14ac:dyDescent="0.2">
      <c r="B27" s="87" t="s">
        <v>85</v>
      </c>
      <c r="C27" s="88">
        <v>2.2606584736762251E-2</v>
      </c>
      <c r="D27" s="89">
        <v>0.14865692029153618</v>
      </c>
      <c r="E27" s="90">
        <v>6591</v>
      </c>
      <c r="F27" s="91">
        <v>0</v>
      </c>
      <c r="G27" s="5"/>
      <c r="H27" s="87" t="s">
        <v>85</v>
      </c>
      <c r="I27" s="108">
        <v>2.0428488354076964E-2</v>
      </c>
      <c r="J27" s="102"/>
      <c r="K27" s="110">
        <f t="shared" si="2"/>
        <v>0.13431376058308783</v>
      </c>
      <c r="L27" s="110">
        <f t="shared" si="3"/>
        <v>-3.1066051423284829E-3</v>
      </c>
    </row>
    <row r="28" spans="2:12" x14ac:dyDescent="0.2">
      <c r="B28" s="87" t="s">
        <v>86</v>
      </c>
      <c r="C28" s="88">
        <v>8.2233348505537859E-2</v>
      </c>
      <c r="D28" s="89">
        <v>0.27474074553101291</v>
      </c>
      <c r="E28" s="90">
        <v>6591</v>
      </c>
      <c r="F28" s="91">
        <v>0</v>
      </c>
      <c r="G28" s="5"/>
      <c r="H28" s="87" t="s">
        <v>86</v>
      </c>
      <c r="I28" s="108">
        <v>-1.6932827952338074E-2</v>
      </c>
      <c r="J28" s="102"/>
      <c r="K28" s="110">
        <f t="shared" si="2"/>
        <v>-5.6563815389351978E-2</v>
      </c>
      <c r="L28" s="110">
        <f t="shared" si="3"/>
        <v>5.068207627877133E-3</v>
      </c>
    </row>
    <row r="29" spans="2:12" x14ac:dyDescent="0.2">
      <c r="B29" s="87" t="s">
        <v>87</v>
      </c>
      <c r="C29" s="88">
        <v>3.0344409042633893E-4</v>
      </c>
      <c r="D29" s="89">
        <v>1.7418324956266811E-2</v>
      </c>
      <c r="E29" s="90">
        <v>6591</v>
      </c>
      <c r="F29" s="91">
        <v>0</v>
      </c>
      <c r="G29" s="5"/>
      <c r="H29" s="87" t="s">
        <v>87</v>
      </c>
      <c r="I29" s="108">
        <v>1.4063882163483368E-3</v>
      </c>
      <c r="J29" s="102"/>
      <c r="K29" s="110">
        <f t="shared" si="2"/>
        <v>8.0717374356332694E-2</v>
      </c>
      <c r="L29" s="110">
        <f t="shared" si="3"/>
        <v>-2.4500644819041643E-5</v>
      </c>
    </row>
    <row r="30" spans="2:12" x14ac:dyDescent="0.2">
      <c r="B30" s="87" t="s">
        <v>89</v>
      </c>
      <c r="C30" s="88">
        <v>5.5075102412380519E-2</v>
      </c>
      <c r="D30" s="89">
        <v>0.22814410489541154</v>
      </c>
      <c r="E30" s="90">
        <v>6591</v>
      </c>
      <c r="F30" s="91">
        <v>0</v>
      </c>
      <c r="G30" s="5"/>
      <c r="H30" s="87" t="s">
        <v>89</v>
      </c>
      <c r="I30" s="108">
        <v>8.7443612504657046E-3</v>
      </c>
      <c r="J30" s="102"/>
      <c r="K30" s="110">
        <f t="shared" si="2"/>
        <v>3.6217305123239396E-2</v>
      </c>
      <c r="L30" s="110">
        <f t="shared" si="3"/>
        <v>-2.1109315606512363E-3</v>
      </c>
    </row>
    <row r="31" spans="2:12" x14ac:dyDescent="0.2">
      <c r="B31" s="87" t="s">
        <v>90</v>
      </c>
      <c r="C31" s="88">
        <v>0.11743286299499317</v>
      </c>
      <c r="D31" s="89">
        <v>0.32195980013767217</v>
      </c>
      <c r="E31" s="90">
        <v>6591</v>
      </c>
      <c r="F31" s="91">
        <v>0</v>
      </c>
      <c r="G31" s="5"/>
      <c r="H31" s="87" t="s">
        <v>90</v>
      </c>
      <c r="I31" s="108">
        <v>-8.9919730329707393E-3</v>
      </c>
      <c r="J31" s="102"/>
      <c r="K31" s="110">
        <f t="shared" si="2"/>
        <v>-2.4649101820605299E-2</v>
      </c>
      <c r="L31" s="110">
        <f t="shared" si="3"/>
        <v>3.2797670292502149E-3</v>
      </c>
    </row>
    <row r="32" spans="2:12" x14ac:dyDescent="0.2">
      <c r="B32" s="87" t="s">
        <v>91</v>
      </c>
      <c r="C32" s="88">
        <v>7.5861022606584752E-4</v>
      </c>
      <c r="D32" s="89">
        <v>2.7534519509583511E-2</v>
      </c>
      <c r="E32" s="90">
        <v>6591</v>
      </c>
      <c r="F32" s="91">
        <v>0</v>
      </c>
      <c r="G32" s="5"/>
      <c r="H32" s="87" t="s">
        <v>91</v>
      </c>
      <c r="I32" s="108">
        <v>-6.0997332666451866E-4</v>
      </c>
      <c r="J32" s="102"/>
      <c r="K32" s="110">
        <f t="shared" si="2"/>
        <v>-2.2136235006720954E-2</v>
      </c>
      <c r="L32" s="110">
        <f t="shared" si="3"/>
        <v>1.6805523084361493E-5</v>
      </c>
    </row>
    <row r="33" spans="2:12" x14ac:dyDescent="0.2">
      <c r="B33" s="87" t="s">
        <v>92</v>
      </c>
      <c r="C33" s="88">
        <v>2.1241086329843728E-3</v>
      </c>
      <c r="D33" s="89">
        <v>4.6042571972686998E-2</v>
      </c>
      <c r="E33" s="90">
        <v>6591</v>
      </c>
      <c r="F33" s="91">
        <v>0</v>
      </c>
      <c r="G33" s="5"/>
      <c r="H33" s="87" t="s">
        <v>92</v>
      </c>
      <c r="I33" s="108">
        <v>9.4005015335174233E-4</v>
      </c>
      <c r="J33" s="102"/>
      <c r="K33" s="110">
        <f t="shared" si="2"/>
        <v>2.0373609564253579E-2</v>
      </c>
      <c r="L33" s="110">
        <f t="shared" si="3"/>
        <v>-4.3367878044632831E-5</v>
      </c>
    </row>
    <row r="34" spans="2:12" x14ac:dyDescent="0.2">
      <c r="B34" s="87" t="s">
        <v>93</v>
      </c>
      <c r="C34" s="88">
        <v>7.5861022606584722E-3</v>
      </c>
      <c r="D34" s="89">
        <v>8.6773819404158556E-2</v>
      </c>
      <c r="E34" s="90">
        <v>6591</v>
      </c>
      <c r="F34" s="91">
        <v>0</v>
      </c>
      <c r="G34" s="5"/>
      <c r="H34" s="87" t="s">
        <v>93</v>
      </c>
      <c r="I34" s="108">
        <v>-6.0415148617497076E-3</v>
      </c>
      <c r="J34" s="102"/>
      <c r="K34" s="110">
        <f t="shared" si="2"/>
        <v>-6.9095533115508437E-2</v>
      </c>
      <c r="L34" s="110">
        <f t="shared" si="3"/>
        <v>5.2817255095175377E-4</v>
      </c>
    </row>
    <row r="35" spans="2:12" ht="24" x14ac:dyDescent="0.2">
      <c r="B35" s="87" t="s">
        <v>94</v>
      </c>
      <c r="C35" s="88">
        <v>4.5516613563950843E-4</v>
      </c>
      <c r="D35" s="89">
        <v>2.1331385262256919E-2</v>
      </c>
      <c r="E35" s="90">
        <v>6591</v>
      </c>
      <c r="F35" s="91">
        <v>0</v>
      </c>
      <c r="G35" s="5"/>
      <c r="H35" s="87" t="s">
        <v>94</v>
      </c>
      <c r="I35" s="108">
        <v>-6.5431667318109306E-4</v>
      </c>
      <c r="J35" s="102"/>
      <c r="K35" s="110">
        <f t="shared" si="2"/>
        <v>-3.065993334932059E-2</v>
      </c>
      <c r="L35" s="110">
        <f t="shared" si="3"/>
        <v>1.3961718282932877E-5</v>
      </c>
    </row>
    <row r="36" spans="2:12" x14ac:dyDescent="0.2">
      <c r="B36" s="87" t="s">
        <v>95</v>
      </c>
      <c r="C36" s="88">
        <v>1.6234258837809129E-2</v>
      </c>
      <c r="D36" s="89">
        <v>0.12638485334059316</v>
      </c>
      <c r="E36" s="90">
        <v>6591</v>
      </c>
      <c r="F36" s="91">
        <v>0</v>
      </c>
      <c r="G36" s="5"/>
      <c r="H36" s="87" t="s">
        <v>95</v>
      </c>
      <c r="I36" s="108">
        <v>1.3616235451277723E-2</v>
      </c>
      <c r="J36" s="102"/>
      <c r="K36" s="110">
        <f t="shared" si="2"/>
        <v>0.10598727305135677</v>
      </c>
      <c r="L36" s="110">
        <f t="shared" si="3"/>
        <v>-1.7490188489350973E-3</v>
      </c>
    </row>
    <row r="37" spans="2:12" x14ac:dyDescent="0.2">
      <c r="B37" s="87" t="s">
        <v>96</v>
      </c>
      <c r="C37" s="88">
        <v>2.1241086329843724E-3</v>
      </c>
      <c r="D37" s="89">
        <v>4.6042571972686144E-2</v>
      </c>
      <c r="E37" s="90">
        <v>6591</v>
      </c>
      <c r="F37" s="91">
        <v>0</v>
      </c>
      <c r="G37" s="5"/>
      <c r="H37" s="87" t="s">
        <v>96</v>
      </c>
      <c r="I37" s="108">
        <v>3.740803435784599E-3</v>
      </c>
      <c r="J37" s="102"/>
      <c r="K37" s="110">
        <f t="shared" si="2"/>
        <v>8.1074045236369421E-2</v>
      </c>
      <c r="L37" s="110">
        <f t="shared" si="3"/>
        <v>-1.725766509516758E-4</v>
      </c>
    </row>
    <row r="38" spans="2:12" x14ac:dyDescent="0.2">
      <c r="B38" s="87" t="s">
        <v>97</v>
      </c>
      <c r="C38" s="88">
        <v>7.5861022606584752E-4</v>
      </c>
      <c r="D38" s="89">
        <v>2.7534519509583199E-2</v>
      </c>
      <c r="E38" s="90">
        <v>6591</v>
      </c>
      <c r="F38" s="91">
        <v>0</v>
      </c>
      <c r="G38" s="5"/>
      <c r="H38" s="87" t="s">
        <v>97</v>
      </c>
      <c r="I38" s="108">
        <v>1.0611482317665978E-4</v>
      </c>
      <c r="J38" s="102"/>
      <c r="K38" s="110">
        <f t="shared" si="2"/>
        <v>3.8509596417600927E-3</v>
      </c>
      <c r="L38" s="110">
        <f t="shared" si="3"/>
        <v>-2.9235952336472012E-6</v>
      </c>
    </row>
    <row r="39" spans="2:12" ht="24" x14ac:dyDescent="0.2">
      <c r="B39" s="87" t="s">
        <v>98</v>
      </c>
      <c r="C39" s="88">
        <v>0.17948717948717949</v>
      </c>
      <c r="D39" s="89">
        <v>0.3837888476956719</v>
      </c>
      <c r="E39" s="90">
        <v>6591</v>
      </c>
      <c r="F39" s="91">
        <v>0</v>
      </c>
      <c r="G39" s="5"/>
      <c r="H39" s="87" t="s">
        <v>98</v>
      </c>
      <c r="I39" s="108">
        <v>7.2214080611627152E-2</v>
      </c>
      <c r="J39" s="102"/>
      <c r="K39" s="110">
        <f t="shared" si="2"/>
        <v>0.15438848554132853</v>
      </c>
      <c r="L39" s="110">
        <f t="shared" si="3"/>
        <v>-3.3772481212165618E-2</v>
      </c>
    </row>
    <row r="40" spans="2:12" x14ac:dyDescent="0.2">
      <c r="B40" s="87" t="s">
        <v>99</v>
      </c>
      <c r="C40" s="88">
        <v>4.5516613563950843E-4</v>
      </c>
      <c r="D40" s="89">
        <v>2.1331385262256926E-2</v>
      </c>
      <c r="E40" s="90">
        <v>6591</v>
      </c>
      <c r="F40" s="91">
        <v>0</v>
      </c>
      <c r="G40" s="5"/>
      <c r="H40" s="87" t="s">
        <v>99</v>
      </c>
      <c r="I40" s="108">
        <v>3.9184486500640266E-3</v>
      </c>
      <c r="J40" s="102"/>
      <c r="K40" s="110">
        <f t="shared" si="2"/>
        <v>0.1836104433341372</v>
      </c>
      <c r="L40" s="110">
        <f t="shared" si="3"/>
        <v>-8.3611312993687266E-5</v>
      </c>
    </row>
    <row r="41" spans="2:12" x14ac:dyDescent="0.2">
      <c r="B41" s="87" t="s">
        <v>100</v>
      </c>
      <c r="C41" s="88">
        <v>1.3199817933545745E-2</v>
      </c>
      <c r="D41" s="89">
        <v>0.1141383340863576</v>
      </c>
      <c r="E41" s="90">
        <v>6591</v>
      </c>
      <c r="F41" s="91">
        <v>0</v>
      </c>
      <c r="G41" s="5"/>
      <c r="H41" s="87" t="s">
        <v>100</v>
      </c>
      <c r="I41" s="108">
        <v>2.1500398885551771E-2</v>
      </c>
      <c r="J41" s="102"/>
      <c r="K41" s="110">
        <f t="shared" si="2"/>
        <v>0.18588494132664757</v>
      </c>
      <c r="L41" s="110">
        <f t="shared" si="3"/>
        <v>-2.4864683111036805E-3</v>
      </c>
    </row>
    <row r="42" spans="2:12" x14ac:dyDescent="0.2">
      <c r="B42" s="87" t="s">
        <v>101</v>
      </c>
      <c r="C42" s="88">
        <v>3.5351236534668484E-2</v>
      </c>
      <c r="D42" s="89">
        <v>0.18467999715351596</v>
      </c>
      <c r="E42" s="90">
        <v>6591</v>
      </c>
      <c r="F42" s="91">
        <v>0</v>
      </c>
      <c r="G42" s="5"/>
      <c r="H42" s="87" t="s">
        <v>101</v>
      </c>
      <c r="I42" s="108">
        <v>-9.0888014557695164E-3</v>
      </c>
      <c r="J42" s="102"/>
      <c r="K42" s="110">
        <f t="shared" si="2"/>
        <v>-4.7474015707299103E-2</v>
      </c>
      <c r="L42" s="110">
        <f t="shared" si="3"/>
        <v>1.7397681125826815E-3</v>
      </c>
    </row>
    <row r="43" spans="2:12" x14ac:dyDescent="0.2">
      <c r="B43" s="87" t="s">
        <v>102</v>
      </c>
      <c r="C43" s="88">
        <v>0.45850402063419815</v>
      </c>
      <c r="D43" s="89">
        <v>0.49831291240669534</v>
      </c>
      <c r="E43" s="90">
        <v>6591</v>
      </c>
      <c r="F43" s="91">
        <v>0</v>
      </c>
      <c r="G43" s="5"/>
      <c r="H43" s="87" t="s">
        <v>102</v>
      </c>
      <c r="I43" s="108">
        <v>-6.6394842783586688E-3</v>
      </c>
      <c r="J43" s="102"/>
      <c r="K43" s="110">
        <f t="shared" si="2"/>
        <v>-7.2148522590548981E-3</v>
      </c>
      <c r="L43" s="110">
        <f t="shared" si="3"/>
        <v>6.1090735575410199E-3</v>
      </c>
    </row>
    <row r="44" spans="2:12" x14ac:dyDescent="0.2">
      <c r="B44" s="87" t="s">
        <v>103</v>
      </c>
      <c r="C44" s="88">
        <v>0.20027309968138371</v>
      </c>
      <c r="D44" s="89">
        <v>0.40023504255614345</v>
      </c>
      <c r="E44" s="90">
        <v>6591</v>
      </c>
      <c r="F44" s="91">
        <v>0</v>
      </c>
      <c r="G44" s="5"/>
      <c r="H44" s="87" t="s">
        <v>103</v>
      </c>
      <c r="I44" s="108">
        <v>-4.5873027905835528E-2</v>
      </c>
      <c r="J44" s="102"/>
      <c r="K44" s="110">
        <f t="shared" si="2"/>
        <v>-9.1660875522205365E-2</v>
      </c>
      <c r="L44" s="110">
        <f t="shared" si="3"/>
        <v>2.2954345606016141E-2</v>
      </c>
    </row>
    <row r="45" spans="2:12" x14ac:dyDescent="0.2">
      <c r="B45" s="87" t="s">
        <v>104</v>
      </c>
      <c r="C45" s="88">
        <v>0.10817781823698984</v>
      </c>
      <c r="D45" s="89">
        <v>0.31062842358883758</v>
      </c>
      <c r="E45" s="90">
        <v>6591</v>
      </c>
      <c r="F45" s="91">
        <v>0</v>
      </c>
      <c r="G45" s="5"/>
      <c r="H45" s="87" t="s">
        <v>104</v>
      </c>
      <c r="I45" s="108">
        <v>-2.3164191307470716E-2</v>
      </c>
      <c r="J45" s="102"/>
      <c r="K45" s="110">
        <f t="shared" si="2"/>
        <v>-6.6504988152496447E-2</v>
      </c>
      <c r="L45" s="110">
        <f t="shared" si="3"/>
        <v>8.0670392229891062E-3</v>
      </c>
    </row>
    <row r="46" spans="2:12" x14ac:dyDescent="0.2">
      <c r="B46" s="87" t="s">
        <v>105</v>
      </c>
      <c r="C46" s="88">
        <v>1.5172204521316948E-3</v>
      </c>
      <c r="D46" s="89">
        <v>3.8924906880318251E-2</v>
      </c>
      <c r="E46" s="90">
        <v>6591</v>
      </c>
      <c r="F46" s="91">
        <v>0</v>
      </c>
      <c r="G46" s="5"/>
      <c r="H46" s="87" t="s">
        <v>105</v>
      </c>
      <c r="I46" s="108">
        <v>3.1797389414523307E-3</v>
      </c>
      <c r="J46" s="102"/>
      <c r="K46" s="110">
        <f t="shared" si="2"/>
        <v>8.1565116809650326E-2</v>
      </c>
      <c r="L46" s="110">
        <f t="shared" si="3"/>
        <v>-1.2394030817451803E-4</v>
      </c>
    </row>
    <row r="47" spans="2:12" x14ac:dyDescent="0.2">
      <c r="B47" s="87" t="s">
        <v>106</v>
      </c>
      <c r="C47" s="88">
        <v>1.5172204521316952E-4</v>
      </c>
      <c r="D47" s="89">
        <v>1.2317550292699151E-2</v>
      </c>
      <c r="E47" s="90">
        <v>6591</v>
      </c>
      <c r="F47" s="91">
        <v>0</v>
      </c>
      <c r="G47" s="5"/>
      <c r="H47" s="87" t="s">
        <v>106</v>
      </c>
      <c r="I47" s="108">
        <v>-7.2931938310169054E-4</v>
      </c>
      <c r="J47" s="102"/>
      <c r="K47" s="110">
        <f t="shared" si="2"/>
        <v>-5.9200791711440277E-2</v>
      </c>
      <c r="L47" s="110">
        <f t="shared" si="3"/>
        <v>8.983428180795189E-6</v>
      </c>
    </row>
    <row r="48" spans="2:12" x14ac:dyDescent="0.2">
      <c r="B48" s="87" t="s">
        <v>107</v>
      </c>
      <c r="C48" s="88">
        <v>3.0344409042633904E-4</v>
      </c>
      <c r="D48" s="89">
        <v>1.741832495626721E-2</v>
      </c>
      <c r="E48" s="90">
        <v>6591</v>
      </c>
      <c r="F48" s="91">
        <v>0</v>
      </c>
      <c r="G48" s="5"/>
      <c r="H48" s="87" t="s">
        <v>107</v>
      </c>
      <c r="I48" s="108">
        <v>2.5982179445001486E-3</v>
      </c>
      <c r="J48" s="102"/>
      <c r="K48" s="110">
        <f t="shared" si="2"/>
        <v>0.14912051171055232</v>
      </c>
      <c r="L48" s="110">
        <f t="shared" si="3"/>
        <v>-4.5263472973304717E-5</v>
      </c>
    </row>
    <row r="49" spans="2:12" x14ac:dyDescent="0.2">
      <c r="B49" s="87" t="s">
        <v>108</v>
      </c>
      <c r="C49" s="88">
        <v>6.0688818085267787E-4</v>
      </c>
      <c r="D49" s="89">
        <v>2.4629492564551655E-2</v>
      </c>
      <c r="E49" s="90">
        <v>6591</v>
      </c>
      <c r="F49" s="91">
        <v>0</v>
      </c>
      <c r="G49" s="5"/>
      <c r="H49" s="87" t="s">
        <v>108</v>
      </c>
      <c r="I49" s="108">
        <v>7.4097746815308398E-4</v>
      </c>
      <c r="J49" s="102"/>
      <c r="K49" s="110">
        <f t="shared" si="2"/>
        <v>3.0066708672317467E-2</v>
      </c>
      <c r="L49" s="110">
        <f t="shared" si="3"/>
        <v>-1.8258210822722005E-5</v>
      </c>
    </row>
    <row r="50" spans="2:12" x14ac:dyDescent="0.2">
      <c r="B50" s="87" t="s">
        <v>109</v>
      </c>
      <c r="C50" s="88">
        <v>1.2137763617053557E-3</v>
      </c>
      <c r="D50" s="89">
        <v>3.4820785023707529E-2</v>
      </c>
      <c r="E50" s="90">
        <v>6591</v>
      </c>
      <c r="F50" s="91">
        <v>0</v>
      </c>
      <c r="G50" s="5"/>
      <c r="H50" s="87" t="s">
        <v>109</v>
      </c>
      <c r="I50" s="108">
        <v>4.0524937129135926E-3</v>
      </c>
      <c r="J50" s="102"/>
      <c r="K50" s="110">
        <f t="shared" si="2"/>
        <v>0.11624019645401822</v>
      </c>
      <c r="L50" s="110">
        <f t="shared" si="3"/>
        <v>-1.4126106207384867E-4</v>
      </c>
    </row>
    <row r="51" spans="2:12" x14ac:dyDescent="0.2">
      <c r="B51" s="87" t="s">
        <v>110</v>
      </c>
      <c r="C51" s="88">
        <v>0.74981034744348352</v>
      </c>
      <c r="D51" s="89">
        <v>0.43315500331223689</v>
      </c>
      <c r="E51" s="90">
        <v>6591</v>
      </c>
      <c r="F51" s="91">
        <v>0</v>
      </c>
      <c r="G51" s="5"/>
      <c r="H51" s="87" t="s">
        <v>110</v>
      </c>
      <c r="I51" s="108">
        <v>-7.9132010366756725E-2</v>
      </c>
      <c r="J51" s="102"/>
      <c r="K51" s="110">
        <f t="shared" si="2"/>
        <v>-4.5706525443240151E-2</v>
      </c>
      <c r="L51" s="110">
        <f t="shared" si="3"/>
        <v>0.13698098771406475</v>
      </c>
    </row>
    <row r="52" spans="2:12" x14ac:dyDescent="0.2">
      <c r="B52" s="87" t="s">
        <v>111</v>
      </c>
      <c r="C52" s="88">
        <v>1.7144591109088149E-2</v>
      </c>
      <c r="D52" s="89">
        <v>0.12981991799584411</v>
      </c>
      <c r="E52" s="90">
        <v>6591</v>
      </c>
      <c r="F52" s="91">
        <v>0</v>
      </c>
      <c r="G52" s="5"/>
      <c r="H52" s="87" t="s">
        <v>111</v>
      </c>
      <c r="I52" s="108">
        <v>7.0788796410107113E-3</v>
      </c>
      <c r="J52" s="102"/>
      <c r="K52" s="110">
        <f t="shared" si="2"/>
        <v>5.3593587574734591E-2</v>
      </c>
      <c r="L52" s="110">
        <f t="shared" si="3"/>
        <v>-9.3486807594087809E-4</v>
      </c>
    </row>
    <row r="53" spans="2:12" x14ac:dyDescent="0.2">
      <c r="B53" s="87" t="s">
        <v>112</v>
      </c>
      <c r="C53" s="88">
        <v>3.1861629494765588E-3</v>
      </c>
      <c r="D53" s="89">
        <v>5.6360387322925809E-2</v>
      </c>
      <c r="E53" s="90">
        <v>6591</v>
      </c>
      <c r="F53" s="91">
        <v>0</v>
      </c>
      <c r="G53" s="5"/>
      <c r="H53" s="87" t="s">
        <v>112</v>
      </c>
      <c r="I53" s="108">
        <v>3.8856062568240041E-3</v>
      </c>
      <c r="J53" s="102"/>
      <c r="K53" s="110">
        <f t="shared" si="2"/>
        <v>6.8722488721377858E-2</v>
      </c>
      <c r="L53" s="110">
        <f t="shared" si="3"/>
        <v>-2.1966092285371919E-4</v>
      </c>
    </row>
    <row r="54" spans="2:12" x14ac:dyDescent="0.2">
      <c r="B54" s="87" t="s">
        <v>113</v>
      </c>
      <c r="C54" s="88">
        <v>2.9889242906994386E-2</v>
      </c>
      <c r="D54" s="89">
        <v>0.17029467415816096</v>
      </c>
      <c r="E54" s="90">
        <v>6591</v>
      </c>
      <c r="F54" s="91">
        <v>0</v>
      </c>
      <c r="G54" s="5"/>
      <c r="H54" s="87" t="s">
        <v>113</v>
      </c>
      <c r="I54" s="108">
        <v>1.3959501514357637E-2</v>
      </c>
      <c r="J54" s="102"/>
      <c r="K54" s="110">
        <f t="shared" si="2"/>
        <v>7.9522525585016754E-2</v>
      </c>
      <c r="L54" s="110">
        <f t="shared" si="3"/>
        <v>-2.4500997091411163E-3</v>
      </c>
    </row>
    <row r="55" spans="2:12" x14ac:dyDescent="0.2">
      <c r="B55" s="87" t="s">
        <v>114</v>
      </c>
      <c r="C55" s="88">
        <v>3.0344409042633893E-4</v>
      </c>
      <c r="D55" s="89">
        <v>1.7418324956266822E-2</v>
      </c>
      <c r="E55" s="90">
        <v>6591</v>
      </c>
      <c r="F55" s="91">
        <v>0</v>
      </c>
      <c r="G55" s="5"/>
      <c r="H55" s="87" t="s">
        <v>114</v>
      </c>
      <c r="I55" s="108">
        <v>2.9351721880923308E-4</v>
      </c>
      <c r="J55" s="102"/>
      <c r="K55" s="110">
        <f t="shared" si="2"/>
        <v>1.6845945490193446E-2</v>
      </c>
      <c r="L55" s="110">
        <f t="shared" si="3"/>
        <v>-5.113354223764895E-6</v>
      </c>
    </row>
    <row r="56" spans="2:12" x14ac:dyDescent="0.2">
      <c r="B56" s="87" t="s">
        <v>115</v>
      </c>
      <c r="C56" s="88">
        <v>3.3378849946897288E-3</v>
      </c>
      <c r="D56" s="89">
        <v>5.7682305218972413E-2</v>
      </c>
      <c r="E56" s="90">
        <v>6591</v>
      </c>
      <c r="F56" s="91">
        <v>0</v>
      </c>
      <c r="G56" s="5"/>
      <c r="H56" s="87" t="s">
        <v>115</v>
      </c>
      <c r="I56" s="108">
        <v>1.7716620903036849E-2</v>
      </c>
      <c r="J56" s="102"/>
      <c r="K56" s="110">
        <f t="shared" si="2"/>
        <v>0.30611614416131611</v>
      </c>
      <c r="L56" s="110">
        <f t="shared" si="3"/>
        <v>-1.0252024922437137E-3</v>
      </c>
    </row>
    <row r="57" spans="2:12" x14ac:dyDescent="0.2">
      <c r="B57" s="87" t="s">
        <v>116</v>
      </c>
      <c r="C57" s="88">
        <v>7.5861022606584722E-3</v>
      </c>
      <c r="D57" s="89">
        <v>8.6773819404161803E-2</v>
      </c>
      <c r="E57" s="90">
        <v>6591</v>
      </c>
      <c r="F57" s="91">
        <v>0</v>
      </c>
      <c r="G57" s="5"/>
      <c r="H57" s="87" t="s">
        <v>116</v>
      </c>
      <c r="I57" s="108">
        <v>2.397215869993741E-2</v>
      </c>
      <c r="J57" s="102"/>
      <c r="K57" s="110">
        <f t="shared" si="2"/>
        <v>0.27416453045387024</v>
      </c>
      <c r="L57" s="110">
        <f t="shared" si="3"/>
        <v>-2.0957386519941151E-3</v>
      </c>
    </row>
    <row r="58" spans="2:12" x14ac:dyDescent="0.2">
      <c r="B58" s="87" t="s">
        <v>117</v>
      </c>
      <c r="C58" s="88">
        <v>1.5172204521316948E-3</v>
      </c>
      <c r="D58" s="89">
        <v>3.892490688032197E-2</v>
      </c>
      <c r="E58" s="90">
        <v>6591</v>
      </c>
      <c r="F58" s="91">
        <v>0</v>
      </c>
      <c r="G58" s="5"/>
      <c r="H58" s="87" t="s">
        <v>117</v>
      </c>
      <c r="I58" s="108">
        <v>3.3679340248200075E-3</v>
      </c>
      <c r="J58" s="102"/>
      <c r="K58" s="110">
        <f t="shared" si="2"/>
        <v>8.6392605556524962E-2</v>
      </c>
      <c r="L58" s="110">
        <f t="shared" si="3"/>
        <v>-1.3127580239557051E-4</v>
      </c>
    </row>
    <row r="59" spans="2:12" x14ac:dyDescent="0.2">
      <c r="B59" s="87" t="s">
        <v>118</v>
      </c>
      <c r="C59" s="88">
        <v>6.8274920345926266E-3</v>
      </c>
      <c r="D59" s="89">
        <v>8.2352330579119601E-2</v>
      </c>
      <c r="E59" s="90">
        <v>6591</v>
      </c>
      <c r="F59" s="91">
        <v>0</v>
      </c>
      <c r="G59" s="5"/>
      <c r="H59" s="87" t="s">
        <v>118</v>
      </c>
      <c r="I59" s="108">
        <v>-5.313185186457973E-3</v>
      </c>
      <c r="J59" s="102"/>
      <c r="K59" s="110">
        <f t="shared" si="2"/>
        <v>-6.4077232785165084E-2</v>
      </c>
      <c r="L59" s="110">
        <f t="shared" si="3"/>
        <v>4.4049426754238141E-4</v>
      </c>
    </row>
    <row r="60" spans="2:12" x14ac:dyDescent="0.2">
      <c r="B60" s="87" t="s">
        <v>119</v>
      </c>
      <c r="C60" s="88">
        <v>1.3806706114398425E-2</v>
      </c>
      <c r="D60" s="89">
        <v>0.11669681723940656</v>
      </c>
      <c r="E60" s="90">
        <v>6591</v>
      </c>
      <c r="F60" s="91">
        <v>0</v>
      </c>
      <c r="G60" s="5"/>
      <c r="H60" s="87" t="s">
        <v>119</v>
      </c>
      <c r="I60" s="108">
        <v>-9.5275050299995813E-3</v>
      </c>
      <c r="J60" s="102"/>
      <c r="K60" s="110">
        <f t="shared" si="2"/>
        <v>-8.0516005408878169E-2</v>
      </c>
      <c r="L60" s="110">
        <f t="shared" si="3"/>
        <v>1.1272240757242945E-3</v>
      </c>
    </row>
    <row r="61" spans="2:12" x14ac:dyDescent="0.2">
      <c r="B61" s="87" t="s">
        <v>120</v>
      </c>
      <c r="C61" s="88">
        <v>1.2592929752693067E-2</v>
      </c>
      <c r="D61" s="89">
        <v>0.1115178672854851</v>
      </c>
      <c r="E61" s="90">
        <v>6591</v>
      </c>
      <c r="F61" s="91">
        <v>0</v>
      </c>
      <c r="G61" s="5"/>
      <c r="H61" s="87" t="s">
        <v>120</v>
      </c>
      <c r="I61" s="108">
        <v>-7.3457724019238705E-3</v>
      </c>
      <c r="J61" s="102"/>
      <c r="K61" s="110">
        <f t="shared" si="2"/>
        <v>-6.5041304883627721E-2</v>
      </c>
      <c r="L61" s="110">
        <f t="shared" si="3"/>
        <v>8.2950650051338381E-4</v>
      </c>
    </row>
    <row r="62" spans="2:12" x14ac:dyDescent="0.2">
      <c r="B62" s="87" t="s">
        <v>121</v>
      </c>
      <c r="C62" s="88">
        <v>0.95433166439083594</v>
      </c>
      <c r="D62" s="89">
        <v>0.20878063175858744</v>
      </c>
      <c r="E62" s="90">
        <v>6591</v>
      </c>
      <c r="F62" s="91">
        <v>0</v>
      </c>
      <c r="G62" s="5"/>
      <c r="H62" s="87" t="s">
        <v>121</v>
      </c>
      <c r="I62" s="108">
        <v>-4.1412857465881322E-3</v>
      </c>
      <c r="J62" s="102"/>
      <c r="K62" s="110">
        <f t="shared" si="2"/>
        <v>-9.0585810444007036E-4</v>
      </c>
      <c r="L62" s="110">
        <f t="shared" si="3"/>
        <v>1.892972583697022E-2</v>
      </c>
    </row>
    <row r="63" spans="2:12" x14ac:dyDescent="0.2">
      <c r="B63" s="87" t="s">
        <v>123</v>
      </c>
      <c r="C63" s="88">
        <v>1.0620543164921864E-2</v>
      </c>
      <c r="D63" s="89">
        <v>0.10251508048391679</v>
      </c>
      <c r="E63" s="90">
        <v>6591</v>
      </c>
      <c r="F63" s="91">
        <v>0</v>
      </c>
      <c r="G63" s="5"/>
      <c r="H63" s="87" t="s">
        <v>123</v>
      </c>
      <c r="I63" s="108">
        <v>2.9450292795662802E-2</v>
      </c>
      <c r="J63" s="102"/>
      <c r="K63" s="110">
        <f t="shared" si="2"/>
        <v>0.28422661868151344</v>
      </c>
      <c r="L63" s="110">
        <f t="shared" si="3"/>
        <v>-3.0510448255951454E-3</v>
      </c>
    </row>
    <row r="64" spans="2:12" x14ac:dyDescent="0.2">
      <c r="B64" s="87" t="s">
        <v>124</v>
      </c>
      <c r="C64" s="88">
        <v>1.5172204521316947E-4</v>
      </c>
      <c r="D64" s="89">
        <v>1.2317550292698971E-2</v>
      </c>
      <c r="E64" s="90">
        <v>6591</v>
      </c>
      <c r="F64" s="91">
        <v>0</v>
      </c>
      <c r="G64" s="5"/>
      <c r="H64" s="87" t="s">
        <v>124</v>
      </c>
      <c r="I64" s="108">
        <v>3.8933832275180732E-3</v>
      </c>
      <c r="J64" s="102"/>
      <c r="K64" s="110">
        <f t="shared" si="2"/>
        <v>0.31603625907331473</v>
      </c>
      <c r="L64" s="110">
        <f t="shared" si="3"/>
        <v>-4.7956943713704811E-5</v>
      </c>
    </row>
    <row r="65" spans="2:12" ht="24" x14ac:dyDescent="0.2">
      <c r="B65" s="87" t="s">
        <v>125</v>
      </c>
      <c r="C65" s="88">
        <v>4.5516613563950843E-4</v>
      </c>
      <c r="D65" s="89">
        <v>2.1331385262257682E-2</v>
      </c>
      <c r="E65" s="90">
        <v>6591</v>
      </c>
      <c r="F65" s="91">
        <v>0</v>
      </c>
      <c r="G65" s="5"/>
      <c r="H65" s="87" t="s">
        <v>125</v>
      </c>
      <c r="I65" s="108">
        <v>3.5507427131180589E-3</v>
      </c>
      <c r="J65" s="102"/>
      <c r="K65" s="110">
        <f t="shared" si="2"/>
        <v>0.1663804995148751</v>
      </c>
      <c r="L65" s="110">
        <f t="shared" si="3"/>
        <v>-7.5765254788194507E-5</v>
      </c>
    </row>
    <row r="66" spans="2:12" x14ac:dyDescent="0.2">
      <c r="B66" s="87" t="s">
        <v>126</v>
      </c>
      <c r="C66" s="88">
        <v>7.5861022606584741E-4</v>
      </c>
      <c r="D66" s="89">
        <v>2.753451950958262E-2</v>
      </c>
      <c r="E66" s="90">
        <v>6591</v>
      </c>
      <c r="F66" s="91">
        <v>0</v>
      </c>
      <c r="G66" s="5"/>
      <c r="H66" s="87" t="s">
        <v>126</v>
      </c>
      <c r="I66" s="108">
        <v>-2.6507945239508503E-4</v>
      </c>
      <c r="J66" s="102"/>
      <c r="K66" s="110">
        <f t="shared" si="0"/>
        <v>-9.6198649959951064E-3</v>
      </c>
      <c r="L66" s="110">
        <f t="shared" si="1"/>
        <v>7.3032682933458149E-6</v>
      </c>
    </row>
    <row r="67" spans="2:12" x14ac:dyDescent="0.2">
      <c r="B67" s="87" t="s">
        <v>127</v>
      </c>
      <c r="C67" s="88">
        <v>2.8068578364436353E-2</v>
      </c>
      <c r="D67" s="89">
        <v>0.16518133366021789</v>
      </c>
      <c r="E67" s="90">
        <v>6591</v>
      </c>
      <c r="F67" s="91">
        <v>0</v>
      </c>
      <c r="G67" s="5"/>
      <c r="H67" s="87" t="s">
        <v>127</v>
      </c>
      <c r="I67" s="108">
        <v>-1.2836766196909322E-2</v>
      </c>
      <c r="J67" s="102"/>
      <c r="K67" s="110">
        <f t="shared" si="0"/>
        <v>-7.5531878466545174E-2</v>
      </c>
      <c r="L67" s="110">
        <f t="shared" si="1"/>
        <v>2.1812983946785602E-3</v>
      </c>
    </row>
    <row r="68" spans="2:12" ht="24" x14ac:dyDescent="0.2">
      <c r="B68" s="87" t="s">
        <v>128</v>
      </c>
      <c r="C68" s="88">
        <v>1.0620543164921864E-3</v>
      </c>
      <c r="D68" s="89">
        <v>3.2574335717918221E-2</v>
      </c>
      <c r="E68" s="90">
        <v>6591</v>
      </c>
      <c r="F68" s="91">
        <v>0</v>
      </c>
      <c r="G68" s="5"/>
      <c r="H68" s="87" t="s">
        <v>128</v>
      </c>
      <c r="I68" s="108">
        <v>3.9599234737670713E-3</v>
      </c>
      <c r="J68" s="102"/>
      <c r="K68" s="110">
        <f t="shared" si="0"/>
        <v>0.12143663816213601</v>
      </c>
      <c r="L68" s="110">
        <f t="shared" si="1"/>
        <v>-1.2910942696460392E-4</v>
      </c>
    </row>
    <row r="69" spans="2:12" x14ac:dyDescent="0.2">
      <c r="B69" s="87" t="s">
        <v>129</v>
      </c>
      <c r="C69" s="88">
        <v>0.7951752389622212</v>
      </c>
      <c r="D69" s="89">
        <v>0.40360412939211171</v>
      </c>
      <c r="E69" s="90">
        <v>6591</v>
      </c>
      <c r="F69" s="91">
        <v>0</v>
      </c>
      <c r="G69" s="5"/>
      <c r="H69" s="87" t="s">
        <v>129</v>
      </c>
      <c r="I69" s="108">
        <v>7.0831791522741133E-2</v>
      </c>
      <c r="J69" s="102"/>
      <c r="K69" s="110">
        <f t="shared" si="0"/>
        <v>3.5946373478325404E-2</v>
      </c>
      <c r="L69" s="110">
        <f t="shared" si="1"/>
        <v>-0.13955180992585439</v>
      </c>
    </row>
    <row r="70" spans="2:12" x14ac:dyDescent="0.2">
      <c r="B70" s="87" t="s">
        <v>130</v>
      </c>
      <c r="C70" s="88">
        <v>0.16492186314671525</v>
      </c>
      <c r="D70" s="89">
        <v>0.37113816960086132</v>
      </c>
      <c r="E70" s="90">
        <v>6591</v>
      </c>
      <c r="F70" s="91">
        <v>0</v>
      </c>
      <c r="G70" s="5"/>
      <c r="H70" s="87" t="s">
        <v>130</v>
      </c>
      <c r="I70" s="108">
        <v>-5.9650338647360926E-2</v>
      </c>
      <c r="J70" s="102"/>
      <c r="K70" s="110">
        <f t="shared" si="0"/>
        <v>-0.13421603526761058</v>
      </c>
      <c r="L70" s="110">
        <f t="shared" si="1"/>
        <v>2.6506691558120049E-2</v>
      </c>
    </row>
    <row r="71" spans="2:12" x14ac:dyDescent="0.2">
      <c r="B71" s="87" t="s">
        <v>131</v>
      </c>
      <c r="C71" s="88">
        <v>8.7998786223638294E-3</v>
      </c>
      <c r="D71" s="89">
        <v>9.3401093922739223E-2</v>
      </c>
      <c r="E71" s="90">
        <v>6591</v>
      </c>
      <c r="F71" s="91">
        <v>0</v>
      </c>
      <c r="G71" s="5"/>
      <c r="H71" s="87" t="s">
        <v>131</v>
      </c>
      <c r="I71" s="108">
        <v>-1.5479417467251197E-2</v>
      </c>
      <c r="J71" s="102"/>
      <c r="K71" s="110">
        <f t="shared" si="0"/>
        <v>-0.16427217099926347</v>
      </c>
      <c r="L71" s="110">
        <f t="shared" si="1"/>
        <v>1.4584089879010075E-3</v>
      </c>
    </row>
    <row r="72" spans="2:12" x14ac:dyDescent="0.2">
      <c r="B72" s="87" t="s">
        <v>132</v>
      </c>
      <c r="C72" s="88">
        <v>1.5020482476103776E-2</v>
      </c>
      <c r="D72" s="89">
        <v>0.12164338301149152</v>
      </c>
      <c r="E72" s="90">
        <v>6591</v>
      </c>
      <c r="F72" s="91">
        <v>0</v>
      </c>
      <c r="G72" s="5"/>
      <c r="H72" s="87" t="s">
        <v>132</v>
      </c>
      <c r="I72" s="108">
        <v>-2.1076692994541405E-2</v>
      </c>
      <c r="J72" s="102"/>
      <c r="K72" s="110">
        <f t="shared" ref="K72:K103" si="4">((1-C72)/D72)*I72</f>
        <v>-0.17066370880857112</v>
      </c>
      <c r="L72" s="110">
        <f t="shared" ref="L72:L103" si="5">((0-C72)/D72)*I72</f>
        <v>2.6025426944005759E-3</v>
      </c>
    </row>
    <row r="73" spans="2:12" x14ac:dyDescent="0.2">
      <c r="B73" s="87" t="s">
        <v>133</v>
      </c>
      <c r="C73" s="88">
        <v>6.0688818085267787E-4</v>
      </c>
      <c r="D73" s="89">
        <v>2.4629492564551929E-2</v>
      </c>
      <c r="E73" s="90">
        <v>6591</v>
      </c>
      <c r="F73" s="91">
        <v>0</v>
      </c>
      <c r="G73" s="5"/>
      <c r="H73" s="87" t="s">
        <v>133</v>
      </c>
      <c r="I73" s="108">
        <v>-1.6949623803912866E-3</v>
      </c>
      <c r="J73" s="102"/>
      <c r="K73" s="110">
        <f t="shared" si="4"/>
        <v>-6.8776639360960137E-2</v>
      </c>
      <c r="L73" s="110">
        <f t="shared" si="5"/>
        <v>4.1765076278099367E-5</v>
      </c>
    </row>
    <row r="74" spans="2:12" x14ac:dyDescent="0.2">
      <c r="B74" s="87" t="s">
        <v>134</v>
      </c>
      <c r="C74" s="88">
        <v>5.6137156728872702E-3</v>
      </c>
      <c r="D74" s="89">
        <v>7.4719802869358767E-2</v>
      </c>
      <c r="E74" s="90">
        <v>6591</v>
      </c>
      <c r="F74" s="91">
        <v>0</v>
      </c>
      <c r="G74" s="5"/>
      <c r="H74" s="87" t="s">
        <v>134</v>
      </c>
      <c r="I74" s="108">
        <v>-8.4081374804042108E-3</v>
      </c>
      <c r="J74" s="102"/>
      <c r="K74" s="110">
        <f t="shared" si="4"/>
        <v>-0.11189719814798042</v>
      </c>
      <c r="L74" s="110">
        <f t="shared" si="5"/>
        <v>6.3170526876339271E-4</v>
      </c>
    </row>
    <row r="75" spans="2:12" x14ac:dyDescent="0.2">
      <c r="B75" s="87" t="s">
        <v>135</v>
      </c>
      <c r="C75" s="88">
        <v>2.7309968138370501E-3</v>
      </c>
      <c r="D75" s="89">
        <v>5.2191491200876287E-2</v>
      </c>
      <c r="E75" s="90">
        <v>6591</v>
      </c>
      <c r="F75" s="91">
        <v>0</v>
      </c>
      <c r="G75" s="5"/>
      <c r="H75" s="87" t="s">
        <v>135</v>
      </c>
      <c r="I75" s="108">
        <v>-1.1695798183868206E-2</v>
      </c>
      <c r="J75" s="102"/>
      <c r="K75" s="110">
        <f t="shared" si="4"/>
        <v>-0.22348196474020166</v>
      </c>
      <c r="L75" s="110">
        <f t="shared" si="5"/>
        <v>6.1199990344190311E-4</v>
      </c>
    </row>
    <row r="76" spans="2:12" x14ac:dyDescent="0.2">
      <c r="B76" s="87" t="s">
        <v>136</v>
      </c>
      <c r="C76" s="88">
        <v>3.0344409042633897E-3</v>
      </c>
      <c r="D76" s="89">
        <v>5.5006291793400858E-2</v>
      </c>
      <c r="E76" s="90">
        <v>6591</v>
      </c>
      <c r="F76" s="91">
        <v>0</v>
      </c>
      <c r="G76" s="5"/>
      <c r="H76" s="87" t="s">
        <v>136</v>
      </c>
      <c r="I76" s="108">
        <v>-1.2396188871875286E-2</v>
      </c>
      <c r="J76" s="102"/>
      <c r="K76" s="110">
        <f t="shared" si="4"/>
        <v>-0.22467563193903861</v>
      </c>
      <c r="L76" s="110">
        <f t="shared" si="5"/>
        <v>6.8383999981445334E-4</v>
      </c>
    </row>
    <row r="77" spans="2:12" x14ac:dyDescent="0.2">
      <c r="B77" s="87" t="s">
        <v>137</v>
      </c>
      <c r="C77" s="88">
        <v>9.1033227127901685E-4</v>
      </c>
      <c r="D77" s="89">
        <v>3.0160264904600532E-2</v>
      </c>
      <c r="E77" s="90">
        <v>6591</v>
      </c>
      <c r="F77" s="91">
        <v>0</v>
      </c>
      <c r="G77" s="5"/>
      <c r="H77" s="87" t="s">
        <v>137</v>
      </c>
      <c r="I77" s="108">
        <v>-3.2632967218128484E-3</v>
      </c>
      <c r="J77" s="102"/>
      <c r="K77" s="110">
        <f t="shared" si="4"/>
        <v>-0.10810004646208879</v>
      </c>
      <c r="L77" s="110">
        <f t="shared" si="5"/>
        <v>9.8496625477985215E-5</v>
      </c>
    </row>
    <row r="78" spans="2:12" x14ac:dyDescent="0.2">
      <c r="B78" s="87" t="s">
        <v>138</v>
      </c>
      <c r="C78" s="88">
        <v>9.1033227127901685E-4</v>
      </c>
      <c r="D78" s="89">
        <v>3.0160264904601688E-2</v>
      </c>
      <c r="E78" s="90">
        <v>6591</v>
      </c>
      <c r="F78" s="91">
        <v>0</v>
      </c>
      <c r="G78" s="5"/>
      <c r="H78" s="87" t="s">
        <v>138</v>
      </c>
      <c r="I78" s="108">
        <v>-3.8323998225651343E-3</v>
      </c>
      <c r="J78" s="102"/>
      <c r="K78" s="110">
        <f t="shared" si="4"/>
        <v>-0.12695216959934644</v>
      </c>
      <c r="L78" s="110">
        <f t="shared" si="5"/>
        <v>1.1567395863266189E-4</v>
      </c>
    </row>
    <row r="79" spans="2:12" x14ac:dyDescent="0.2">
      <c r="B79" s="87" t="s">
        <v>139</v>
      </c>
      <c r="C79" s="88">
        <v>1.6689424973448642E-3</v>
      </c>
      <c r="D79" s="89">
        <v>4.0821684916385666E-2</v>
      </c>
      <c r="E79" s="90">
        <v>6591</v>
      </c>
      <c r="F79" s="91">
        <v>0</v>
      </c>
      <c r="G79" s="5"/>
      <c r="H79" s="87" t="s">
        <v>139</v>
      </c>
      <c r="I79" s="108">
        <v>-5.1313907930157958E-3</v>
      </c>
      <c r="J79" s="102"/>
      <c r="K79" s="110">
        <f t="shared" si="4"/>
        <v>-0.12549278177380094</v>
      </c>
      <c r="L79" s="110">
        <f t="shared" si="5"/>
        <v>2.0979036466744835E-4</v>
      </c>
    </row>
    <row r="80" spans="2:12" x14ac:dyDescent="0.2">
      <c r="B80" s="87" t="s">
        <v>140</v>
      </c>
      <c r="C80" s="88">
        <v>0.92595964193597324</v>
      </c>
      <c r="D80" s="89">
        <v>0.26185642409220172</v>
      </c>
      <c r="E80" s="90">
        <v>6591</v>
      </c>
      <c r="F80" s="91">
        <v>0</v>
      </c>
      <c r="G80" s="5"/>
      <c r="H80" s="87" t="s">
        <v>140</v>
      </c>
      <c r="I80" s="108">
        <v>4.2617022488833305E-2</v>
      </c>
      <c r="J80" s="102"/>
      <c r="K80" s="110">
        <f t="shared" si="4"/>
        <v>1.205003702175687E-2</v>
      </c>
      <c r="L80" s="110">
        <f t="shared" si="5"/>
        <v>-0.15069954086840601</v>
      </c>
    </row>
    <row r="81" spans="2:12" x14ac:dyDescent="0.2">
      <c r="B81" s="87" t="s">
        <v>141</v>
      </c>
      <c r="C81" s="88">
        <v>0.22272796237293274</v>
      </c>
      <c r="D81" s="89">
        <v>0.4161087445479964</v>
      </c>
      <c r="E81" s="90">
        <v>6591</v>
      </c>
      <c r="F81" s="91">
        <v>0</v>
      </c>
      <c r="G81" s="5"/>
      <c r="H81" s="87" t="s">
        <v>141</v>
      </c>
      <c r="I81" s="108">
        <v>-3.6043210958791099E-3</v>
      </c>
      <c r="J81" s="102"/>
      <c r="K81" s="110">
        <f t="shared" si="4"/>
        <v>-6.7327063878443293E-3</v>
      </c>
      <c r="L81" s="110">
        <f t="shared" si="5"/>
        <v>1.929262732257559E-3</v>
      </c>
    </row>
    <row r="82" spans="2:12" x14ac:dyDescent="0.2">
      <c r="B82" s="87" t="s">
        <v>142</v>
      </c>
      <c r="C82" s="88">
        <v>0.33500227583067821</v>
      </c>
      <c r="D82" s="89">
        <v>0.47202707140638595</v>
      </c>
      <c r="E82" s="90">
        <v>6591</v>
      </c>
      <c r="F82" s="91">
        <v>0</v>
      </c>
      <c r="G82" s="5"/>
      <c r="H82" s="87" t="s">
        <v>142</v>
      </c>
      <c r="I82" s="108">
        <v>6.7227675506716961E-2</v>
      </c>
      <c r="J82" s="102"/>
      <c r="K82" s="110">
        <f t="shared" si="4"/>
        <v>9.4711201796032457E-2</v>
      </c>
      <c r="L82" s="110">
        <f t="shared" si="5"/>
        <v>-4.7712145463299035E-2</v>
      </c>
    </row>
    <row r="83" spans="2:12" x14ac:dyDescent="0.2">
      <c r="B83" s="87" t="s">
        <v>143</v>
      </c>
      <c r="C83" s="88">
        <v>5.310271582460932E-3</v>
      </c>
      <c r="D83" s="89">
        <v>7.2683382740819244E-2</v>
      </c>
      <c r="E83" s="90">
        <v>6591</v>
      </c>
      <c r="F83" s="91">
        <v>0</v>
      </c>
      <c r="G83" s="5"/>
      <c r="H83" s="87" t="s">
        <v>143</v>
      </c>
      <c r="I83" s="108">
        <v>1.1807408201601543E-2</v>
      </c>
      <c r="J83" s="102"/>
      <c r="K83" s="110">
        <f t="shared" si="4"/>
        <v>0.16158724614189143</v>
      </c>
      <c r="L83" s="110">
        <f t="shared" si="5"/>
        <v>-8.6265308342986578E-4</v>
      </c>
    </row>
    <row r="84" spans="2:12" x14ac:dyDescent="0.2">
      <c r="B84" s="87" t="s">
        <v>144</v>
      </c>
      <c r="C84" s="88">
        <v>4.0661508117129416E-2</v>
      </c>
      <c r="D84" s="89">
        <v>0.19751979437295364</v>
      </c>
      <c r="E84" s="90">
        <v>6591</v>
      </c>
      <c r="F84" s="91">
        <v>0</v>
      </c>
      <c r="G84" s="5"/>
      <c r="H84" s="87" t="s">
        <v>144</v>
      </c>
      <c r="I84" s="108">
        <v>3.6471565788650823E-2</v>
      </c>
      <c r="J84" s="102"/>
      <c r="K84" s="110">
        <f t="shared" si="4"/>
        <v>0.17713959773685428</v>
      </c>
      <c r="L84" s="110">
        <f t="shared" si="5"/>
        <v>-7.5080519047093048E-3</v>
      </c>
    </row>
    <row r="85" spans="2:12" x14ac:dyDescent="0.2">
      <c r="B85" s="87" t="s">
        <v>145</v>
      </c>
      <c r="C85" s="88">
        <v>9.8164163252920655E-2</v>
      </c>
      <c r="D85" s="89">
        <v>0.29755905966237456</v>
      </c>
      <c r="E85" s="90">
        <v>6591</v>
      </c>
      <c r="F85" s="91">
        <v>0</v>
      </c>
      <c r="G85" s="5"/>
      <c r="H85" s="87" t="s">
        <v>145</v>
      </c>
      <c r="I85" s="108">
        <v>6.3943518611946346E-2</v>
      </c>
      <c r="J85" s="102"/>
      <c r="K85" s="110">
        <f t="shared" si="4"/>
        <v>0.19379869219034515</v>
      </c>
      <c r="L85" s="110">
        <f t="shared" si="5"/>
        <v>-2.1094844186936964E-2</v>
      </c>
    </row>
    <row r="86" spans="2:12" x14ac:dyDescent="0.2">
      <c r="B86" s="87" t="s">
        <v>146</v>
      </c>
      <c r="C86" s="88">
        <v>0.4811106053709604</v>
      </c>
      <c r="D86" s="89">
        <v>0.49968097111413945</v>
      </c>
      <c r="E86" s="90">
        <v>6591</v>
      </c>
      <c r="F86" s="91">
        <v>0</v>
      </c>
      <c r="G86" s="5"/>
      <c r="H86" s="87" t="s">
        <v>146</v>
      </c>
      <c r="I86" s="108">
        <v>7.8875403630413149E-2</v>
      </c>
      <c r="J86" s="102"/>
      <c r="K86" s="110">
        <f t="shared" si="4"/>
        <v>8.1907482587639621E-2</v>
      </c>
      <c r="L86" s="110">
        <f t="shared" si="5"/>
        <v>-7.5944043065907962E-2</v>
      </c>
    </row>
    <row r="87" spans="2:12" x14ac:dyDescent="0.2">
      <c r="B87" s="87" t="s">
        <v>147</v>
      </c>
      <c r="C87" s="88">
        <v>0.50219996965559099</v>
      </c>
      <c r="D87" s="89">
        <v>0.50003309457091483</v>
      </c>
      <c r="E87" s="90">
        <v>6591</v>
      </c>
      <c r="F87" s="91">
        <v>0</v>
      </c>
      <c r="G87" s="5"/>
      <c r="H87" s="87" t="s">
        <v>147</v>
      </c>
      <c r="I87" s="108">
        <v>7.6225134741355796E-2</v>
      </c>
      <c r="J87" s="102"/>
      <c r="K87" s="110">
        <f t="shared" si="4"/>
        <v>7.5884726029613284E-2</v>
      </c>
      <c r="L87" s="110">
        <f t="shared" si="5"/>
        <v>-7.6555453568430368E-2</v>
      </c>
    </row>
    <row r="88" spans="2:12" x14ac:dyDescent="0.2">
      <c r="B88" s="87" t="s">
        <v>148</v>
      </c>
      <c r="C88" s="88">
        <v>0.92171142467000455</v>
      </c>
      <c r="D88" s="89">
        <v>0.26864553625019355</v>
      </c>
      <c r="E88" s="90">
        <v>6591</v>
      </c>
      <c r="F88" s="91">
        <v>0</v>
      </c>
      <c r="G88" s="5"/>
      <c r="H88" s="87" t="s">
        <v>148</v>
      </c>
      <c r="I88" s="108">
        <v>4.1374731636118711E-2</v>
      </c>
      <c r="J88" s="102"/>
      <c r="K88" s="110">
        <f t="shared" si="4"/>
        <v>1.2057407838096144E-2</v>
      </c>
      <c r="L88" s="110">
        <f t="shared" si="5"/>
        <v>-0.1419549469310738</v>
      </c>
    </row>
    <row r="89" spans="2:12" x14ac:dyDescent="0.2">
      <c r="B89" s="87" t="s">
        <v>149</v>
      </c>
      <c r="C89" s="88">
        <v>5.8109543316643905E-2</v>
      </c>
      <c r="D89" s="89">
        <v>0.23396822375769696</v>
      </c>
      <c r="E89" s="90">
        <v>6591</v>
      </c>
      <c r="F89" s="91">
        <v>0</v>
      </c>
      <c r="G89" s="5"/>
      <c r="H89" s="87" t="s">
        <v>149</v>
      </c>
      <c r="I89" s="108">
        <v>4.6987525024787501E-2</v>
      </c>
      <c r="J89" s="102"/>
      <c r="K89" s="110">
        <f t="shared" si="4"/>
        <v>0.1891585989465451</v>
      </c>
      <c r="L89" s="110">
        <f t="shared" si="5"/>
        <v>-1.167006175846114E-2</v>
      </c>
    </row>
    <row r="90" spans="2:12" x14ac:dyDescent="0.2">
      <c r="B90" s="87" t="s">
        <v>150</v>
      </c>
      <c r="C90" s="88">
        <v>0.37915339098771056</v>
      </c>
      <c r="D90" s="89">
        <v>0.48521316685252447</v>
      </c>
      <c r="E90" s="90">
        <v>6591</v>
      </c>
      <c r="F90" s="91">
        <v>0</v>
      </c>
      <c r="G90" s="5"/>
      <c r="H90" s="87" t="s">
        <v>150</v>
      </c>
      <c r="I90" s="108">
        <v>6.722175133035288E-2</v>
      </c>
      <c r="J90" s="102"/>
      <c r="K90" s="110">
        <f t="shared" si="4"/>
        <v>8.6012497632822246E-2</v>
      </c>
      <c r="L90" s="110">
        <f t="shared" si="5"/>
        <v>-5.2528160211247024E-2</v>
      </c>
    </row>
    <row r="91" spans="2:12" x14ac:dyDescent="0.2">
      <c r="B91" s="87" t="s">
        <v>151</v>
      </c>
      <c r="C91" s="88">
        <v>0.19875587922925206</v>
      </c>
      <c r="D91" s="89">
        <v>0.3990941560629479</v>
      </c>
      <c r="E91" s="90">
        <v>6591</v>
      </c>
      <c r="F91" s="91">
        <v>0</v>
      </c>
      <c r="G91" s="5"/>
      <c r="H91" s="87" t="s">
        <v>151</v>
      </c>
      <c r="I91" s="108">
        <v>4.9608127245990237E-2</v>
      </c>
      <c r="J91" s="102"/>
      <c r="K91" s="110">
        <f t="shared" si="4"/>
        <v>9.9596097047403187E-2</v>
      </c>
      <c r="L91" s="110">
        <f t="shared" si="5"/>
        <v>-2.4705716177257756E-2</v>
      </c>
    </row>
    <row r="92" spans="2:12" x14ac:dyDescent="0.2">
      <c r="B92" s="87" t="s">
        <v>152</v>
      </c>
      <c r="C92" s="88">
        <v>0.34926414808071615</v>
      </c>
      <c r="D92" s="89">
        <v>0.4767737318356377</v>
      </c>
      <c r="E92" s="90">
        <v>6591</v>
      </c>
      <c r="F92" s="91">
        <v>0</v>
      </c>
      <c r="G92" s="5"/>
      <c r="H92" s="87" t="s">
        <v>152</v>
      </c>
      <c r="I92" s="108">
        <v>9.1726570505285973E-2</v>
      </c>
      <c r="J92" s="102"/>
      <c r="K92" s="110">
        <f t="shared" si="4"/>
        <v>0.12519516914570472</v>
      </c>
      <c r="L92" s="110">
        <f t="shared" si="5"/>
        <v>-6.7194982367314596E-2</v>
      </c>
    </row>
    <row r="93" spans="2:12" x14ac:dyDescent="0.2">
      <c r="B93" s="87" t="s">
        <v>153</v>
      </c>
      <c r="C93" s="88">
        <v>2.2303140646335911E-2</v>
      </c>
      <c r="D93" s="89">
        <v>0.14767877123230178</v>
      </c>
      <c r="E93" s="90">
        <v>6591</v>
      </c>
      <c r="F93" s="91">
        <v>0</v>
      </c>
      <c r="G93" s="5"/>
      <c r="H93" s="87" t="s">
        <v>153</v>
      </c>
      <c r="I93" s="108">
        <v>2.7097845420633749E-2</v>
      </c>
      <c r="J93" s="102"/>
      <c r="K93" s="110">
        <f t="shared" si="4"/>
        <v>0.1793993689271012</v>
      </c>
      <c r="L93" s="110">
        <f t="shared" si="5"/>
        <v>-4.0924437045753992E-3</v>
      </c>
    </row>
    <row r="94" spans="2:12" x14ac:dyDescent="0.2">
      <c r="B94" s="87" t="s">
        <v>154</v>
      </c>
      <c r="C94" s="88">
        <v>0.40934607798513123</v>
      </c>
      <c r="D94" s="89">
        <v>0.49175050140203597</v>
      </c>
      <c r="E94" s="90">
        <v>6591</v>
      </c>
      <c r="F94" s="91">
        <v>0</v>
      </c>
      <c r="G94" s="5"/>
      <c r="H94" s="87" t="s">
        <v>154</v>
      </c>
      <c r="I94" s="108">
        <v>-1.2193756336457896E-2</v>
      </c>
      <c r="J94" s="102"/>
      <c r="K94" s="110">
        <f t="shared" si="4"/>
        <v>-1.4646228084542823E-2</v>
      </c>
      <c r="L94" s="110">
        <f t="shared" si="5"/>
        <v>1.0150404154147582E-2</v>
      </c>
    </row>
    <row r="95" spans="2:12" x14ac:dyDescent="0.2">
      <c r="B95" s="87" t="s">
        <v>155</v>
      </c>
      <c r="C95" s="88">
        <v>0.50432407828857528</v>
      </c>
      <c r="D95" s="89">
        <v>0.50001923540674331</v>
      </c>
      <c r="E95" s="90">
        <v>6591</v>
      </c>
      <c r="F95" s="91">
        <v>0</v>
      </c>
      <c r="G95" s="5"/>
      <c r="H95" s="87" t="s">
        <v>155</v>
      </c>
      <c r="I95" s="108">
        <v>1.9741531670185847E-2</v>
      </c>
      <c r="J95" s="102"/>
      <c r="K95" s="110">
        <f t="shared" si="4"/>
        <v>1.9570050937449766E-2</v>
      </c>
      <c r="L95" s="110">
        <f t="shared" si="5"/>
        <v>-1.9911493515789108E-2</v>
      </c>
    </row>
    <row r="96" spans="2:12" x14ac:dyDescent="0.2">
      <c r="B96" s="87" t="s">
        <v>156</v>
      </c>
      <c r="C96" s="88">
        <v>0.24730693369746623</v>
      </c>
      <c r="D96" s="89">
        <v>0.43147938654426454</v>
      </c>
      <c r="E96" s="90">
        <v>6591</v>
      </c>
      <c r="F96" s="91">
        <v>0</v>
      </c>
      <c r="G96" s="5"/>
      <c r="H96" s="87" t="s">
        <v>156</v>
      </c>
      <c r="I96" s="108">
        <v>6.7486057914774772E-2</v>
      </c>
      <c r="J96" s="102"/>
      <c r="K96" s="110">
        <f t="shared" si="4"/>
        <v>0.11772587393194302</v>
      </c>
      <c r="L96" s="110">
        <f t="shared" si="5"/>
        <v>-3.8680341566028439E-2</v>
      </c>
    </row>
    <row r="97" spans="2:12" x14ac:dyDescent="0.2">
      <c r="B97" s="87" t="s">
        <v>157</v>
      </c>
      <c r="C97" s="88">
        <v>0.15430131998179336</v>
      </c>
      <c r="D97" s="89">
        <v>0.36126475639792821</v>
      </c>
      <c r="E97" s="90">
        <v>6591</v>
      </c>
      <c r="F97" s="91">
        <v>0</v>
      </c>
      <c r="G97" s="5"/>
      <c r="H97" s="87" t="s">
        <v>157</v>
      </c>
      <c r="I97" s="108">
        <v>6.6320713293914757E-2</v>
      </c>
      <c r="J97" s="102"/>
      <c r="K97" s="110">
        <f t="shared" si="4"/>
        <v>0.15525273001928316</v>
      </c>
      <c r="L97" s="110">
        <f t="shared" si="5"/>
        <v>-2.8326520708577496E-2</v>
      </c>
    </row>
    <row r="98" spans="2:12" x14ac:dyDescent="0.2">
      <c r="B98" s="87" t="s">
        <v>158</v>
      </c>
      <c r="C98" s="88">
        <v>3.0647853133060232E-2</v>
      </c>
      <c r="D98" s="89">
        <v>0.17237479618319951</v>
      </c>
      <c r="E98" s="90">
        <v>6591</v>
      </c>
      <c r="F98" s="91">
        <v>0</v>
      </c>
      <c r="G98" s="5"/>
      <c r="H98" s="87" t="s">
        <v>158</v>
      </c>
      <c r="I98" s="108">
        <v>2.3875013790847034E-2</v>
      </c>
      <c r="J98" s="102"/>
      <c r="K98" s="110">
        <f t="shared" si="4"/>
        <v>0.13426148362222703</v>
      </c>
      <c r="L98" s="110">
        <f t="shared" si="5"/>
        <v>-4.2449240400203262E-3</v>
      </c>
    </row>
    <row r="99" spans="2:12" x14ac:dyDescent="0.2">
      <c r="B99" s="87" t="s">
        <v>159</v>
      </c>
      <c r="C99" s="88">
        <v>2.8978910635715373E-2</v>
      </c>
      <c r="D99" s="89">
        <v>0.1677599575250272</v>
      </c>
      <c r="E99" s="90">
        <v>6591</v>
      </c>
      <c r="F99" s="91">
        <v>0</v>
      </c>
      <c r="G99" s="5"/>
      <c r="H99" s="87" t="s">
        <v>159</v>
      </c>
      <c r="I99" s="108">
        <v>2.919029174436177E-2</v>
      </c>
      <c r="J99" s="102"/>
      <c r="K99" s="110">
        <f t="shared" si="4"/>
        <v>0.16895801183213166</v>
      </c>
      <c r="L99" s="110">
        <f t="shared" si="5"/>
        <v>-5.0423406656151804E-3</v>
      </c>
    </row>
    <row r="100" spans="2:12" x14ac:dyDescent="0.2">
      <c r="B100" s="87" t="s">
        <v>160</v>
      </c>
      <c r="C100" s="88">
        <v>6.2206038537399484E-3</v>
      </c>
      <c r="D100" s="89">
        <v>7.8631075380394239E-2</v>
      </c>
      <c r="E100" s="90">
        <v>6591</v>
      </c>
      <c r="F100" s="91">
        <v>0</v>
      </c>
      <c r="G100" s="5"/>
      <c r="H100" s="87" t="s">
        <v>160</v>
      </c>
      <c r="I100" s="108">
        <v>8.9990353215854135E-3</v>
      </c>
      <c r="J100" s="102"/>
      <c r="K100" s="110">
        <f t="shared" si="4"/>
        <v>0.11373437085172902</v>
      </c>
      <c r="L100" s="110">
        <f t="shared" si="5"/>
        <v>-7.1192506945357101E-4</v>
      </c>
    </row>
    <row r="101" spans="2:12" x14ac:dyDescent="0.2">
      <c r="B101" s="87" t="s">
        <v>161</v>
      </c>
      <c r="C101" s="88">
        <v>0.94492489758761944</v>
      </c>
      <c r="D101" s="89">
        <v>0.2281441048954147</v>
      </c>
      <c r="E101" s="90">
        <v>6591</v>
      </c>
      <c r="F101" s="91">
        <v>0</v>
      </c>
      <c r="G101" s="5"/>
      <c r="H101" s="87" t="s">
        <v>161</v>
      </c>
      <c r="I101" s="108">
        <v>2.3110569571531361E-2</v>
      </c>
      <c r="J101" s="102"/>
      <c r="K101" s="110">
        <f t="shared" si="4"/>
        <v>5.5790044916743196E-3</v>
      </c>
      <c r="L101" s="110">
        <f t="shared" si="5"/>
        <v>-9.5719118386081631E-2</v>
      </c>
    </row>
    <row r="102" spans="2:12" x14ac:dyDescent="0.2">
      <c r="B102" s="87" t="s">
        <v>162</v>
      </c>
      <c r="C102" s="88">
        <v>0.76634805037171905</v>
      </c>
      <c r="D102" s="89">
        <v>0.42318540539611388</v>
      </c>
      <c r="E102" s="90">
        <v>6591</v>
      </c>
      <c r="F102" s="91">
        <v>0</v>
      </c>
      <c r="G102" s="5"/>
      <c r="H102" s="87" t="s">
        <v>162</v>
      </c>
      <c r="I102" s="108">
        <v>3.9106780897774022E-2</v>
      </c>
      <c r="J102" s="102"/>
      <c r="K102" s="110">
        <f t="shared" si="4"/>
        <v>2.1591896799697207E-2</v>
      </c>
      <c r="L102" s="110">
        <f t="shared" si="5"/>
        <v>-7.0818617360565328E-2</v>
      </c>
    </row>
    <row r="103" spans="2:12" x14ac:dyDescent="0.2">
      <c r="B103" s="87" t="s">
        <v>163</v>
      </c>
      <c r="C103" s="88">
        <v>0.40843574571385222</v>
      </c>
      <c r="D103" s="89">
        <v>0.4915817850282056</v>
      </c>
      <c r="E103" s="90">
        <v>6591</v>
      </c>
      <c r="F103" s="91">
        <v>0</v>
      </c>
      <c r="G103" s="5"/>
      <c r="H103" s="87" t="s">
        <v>163</v>
      </c>
      <c r="I103" s="108">
        <v>-4.041717426649237E-2</v>
      </c>
      <c r="J103" s="102"/>
      <c r="K103" s="110">
        <f t="shared" si="4"/>
        <v>-4.8637594564125246E-2</v>
      </c>
      <c r="L103" s="110">
        <f t="shared" si="5"/>
        <v>3.358102194578743E-2</v>
      </c>
    </row>
    <row r="104" spans="2:12" x14ac:dyDescent="0.2">
      <c r="B104" s="87" t="s">
        <v>164</v>
      </c>
      <c r="C104" s="88">
        <v>0.28645122136246398</v>
      </c>
      <c r="D104" s="89">
        <v>0.45213707585961277</v>
      </c>
      <c r="E104" s="90">
        <v>6591</v>
      </c>
      <c r="F104" s="91">
        <v>0</v>
      </c>
      <c r="G104" s="5"/>
      <c r="H104" s="87" t="s">
        <v>164</v>
      </c>
      <c r="I104" s="108">
        <v>-3.0982775731764473E-2</v>
      </c>
      <c r="J104" s="102"/>
      <c r="K104" s="110">
        <f t="shared" ref="K104:K121" si="6">((1-C104)/D104)*I104</f>
        <v>-4.8896060426297835E-2</v>
      </c>
      <c r="L104" s="110">
        <f t="shared" ref="L104:L121" si="7">((0-C104)/D104)*I104</f>
        <v>1.9629122280427451E-2</v>
      </c>
    </row>
    <row r="105" spans="2:12" x14ac:dyDescent="0.2">
      <c r="B105" s="87" t="s">
        <v>165</v>
      </c>
      <c r="C105" s="88">
        <v>1.2441207707479897E-2</v>
      </c>
      <c r="D105" s="89">
        <v>0.11085255280108453</v>
      </c>
      <c r="E105" s="90">
        <v>6591</v>
      </c>
      <c r="F105" s="91">
        <v>0</v>
      </c>
      <c r="G105" s="5"/>
      <c r="H105" s="87" t="s">
        <v>165</v>
      </c>
      <c r="I105" s="108">
        <v>-4.8078542182129307E-3</v>
      </c>
      <c r="J105" s="102"/>
      <c r="K105" s="110">
        <f t="shared" si="6"/>
        <v>-4.2832019518547412E-2</v>
      </c>
      <c r="L105" s="110">
        <f t="shared" si="7"/>
        <v>5.3959526817036225E-4</v>
      </c>
    </row>
    <row r="106" spans="2:12" x14ac:dyDescent="0.2">
      <c r="B106" s="87" t="s">
        <v>166</v>
      </c>
      <c r="C106" s="88">
        <v>2.579274768623881E-3</v>
      </c>
      <c r="D106" s="89">
        <v>5.0724870556854894E-2</v>
      </c>
      <c r="E106" s="90">
        <v>6591</v>
      </c>
      <c r="F106" s="91">
        <v>0</v>
      </c>
      <c r="G106" s="5"/>
      <c r="H106" s="87" t="s">
        <v>166</v>
      </c>
      <c r="I106" s="108">
        <v>2.2059186436926303E-3</v>
      </c>
      <c r="J106" s="102"/>
      <c r="K106" s="110">
        <f t="shared" si="6"/>
        <v>4.3375743481241492E-2</v>
      </c>
      <c r="L106" s="110">
        <f t="shared" si="7"/>
        <v>-1.1216727094327733E-4</v>
      </c>
    </row>
    <row r="107" spans="2:12" x14ac:dyDescent="0.2">
      <c r="B107" s="87" t="s">
        <v>167</v>
      </c>
      <c r="C107" s="88">
        <v>8.9516006675769994E-3</v>
      </c>
      <c r="D107" s="89">
        <v>9.4195624711620643E-2</v>
      </c>
      <c r="E107" s="90">
        <v>6591</v>
      </c>
      <c r="F107" s="91">
        <v>0</v>
      </c>
      <c r="G107" s="5"/>
      <c r="H107" s="87" t="s">
        <v>167</v>
      </c>
      <c r="I107" s="108">
        <v>1.4010967837036923E-2</v>
      </c>
      <c r="J107" s="102"/>
      <c r="K107" s="110">
        <f t="shared" si="6"/>
        <v>0.14741180697621598</v>
      </c>
      <c r="L107" s="110">
        <f t="shared" si="7"/>
        <v>-1.3314906018978482E-3</v>
      </c>
    </row>
    <row r="108" spans="2:12" x14ac:dyDescent="0.2">
      <c r="B108" s="87" t="s">
        <v>168</v>
      </c>
      <c r="C108" s="88">
        <v>1.6689424973448642E-3</v>
      </c>
      <c r="D108" s="89">
        <v>4.082168491638502E-2</v>
      </c>
      <c r="E108" s="90">
        <v>6591</v>
      </c>
      <c r="F108" s="91">
        <v>0</v>
      </c>
      <c r="G108" s="5"/>
      <c r="H108" s="87" t="s">
        <v>168</v>
      </c>
      <c r="I108" s="108">
        <v>8.6959996687877121E-3</v>
      </c>
      <c r="J108" s="102"/>
      <c r="K108" s="110">
        <f t="shared" si="6"/>
        <v>0.21266850114506169</v>
      </c>
      <c r="L108" s="110">
        <f t="shared" si="7"/>
        <v>-3.5552484993855294E-4</v>
      </c>
    </row>
    <row r="109" spans="2:12" x14ac:dyDescent="0.2">
      <c r="B109" s="87" t="s">
        <v>169</v>
      </c>
      <c r="C109" s="88">
        <v>0.26869974207252312</v>
      </c>
      <c r="D109" s="89">
        <v>0.44331705202659</v>
      </c>
      <c r="E109" s="90">
        <v>6591</v>
      </c>
      <c r="F109" s="91">
        <v>0</v>
      </c>
      <c r="G109" s="5"/>
      <c r="H109" s="87" t="s">
        <v>169</v>
      </c>
      <c r="I109" s="108">
        <v>6.9746520486800564E-2</v>
      </c>
      <c r="J109" s="102"/>
      <c r="K109" s="110">
        <f t="shared" si="6"/>
        <v>0.11505456013562501</v>
      </c>
      <c r="L109" s="110">
        <f t="shared" si="7"/>
        <v>-4.227419626559998E-2</v>
      </c>
    </row>
    <row r="110" spans="2:12" x14ac:dyDescent="0.2">
      <c r="B110" s="87" t="s">
        <v>170</v>
      </c>
      <c r="C110" s="88">
        <v>1.0317099074495524E-2</v>
      </c>
      <c r="D110" s="89">
        <v>0.1010554598126972</v>
      </c>
      <c r="E110" s="90">
        <v>6591</v>
      </c>
      <c r="F110" s="91">
        <v>0</v>
      </c>
      <c r="G110" s="5"/>
      <c r="H110" s="87" t="s">
        <v>170</v>
      </c>
      <c r="I110" s="108">
        <v>1.7121742064593954E-2</v>
      </c>
      <c r="J110" s="102"/>
      <c r="K110" s="110">
        <f t="shared" si="6"/>
        <v>0.16768114643971468</v>
      </c>
      <c r="L110" s="110">
        <f t="shared" si="7"/>
        <v>-1.7480174701671927E-3</v>
      </c>
    </row>
    <row r="111" spans="2:12" x14ac:dyDescent="0.2">
      <c r="B111" s="87" t="s">
        <v>171</v>
      </c>
      <c r="C111" s="88">
        <v>4.5516613563950843E-4</v>
      </c>
      <c r="D111" s="89">
        <v>2.1331385262258376E-2</v>
      </c>
      <c r="E111" s="90">
        <v>6591</v>
      </c>
      <c r="F111" s="91">
        <v>0</v>
      </c>
      <c r="G111" s="5"/>
      <c r="H111" s="87" t="s">
        <v>171</v>
      </c>
      <c r="I111" s="108">
        <v>-1.263318150256889E-3</v>
      </c>
      <c r="J111" s="102"/>
      <c r="K111" s="110">
        <f t="shared" si="6"/>
        <v>-5.9196489824339955E-2</v>
      </c>
      <c r="L111" s="110">
        <f t="shared" si="7"/>
        <v>2.6956507205983591E-5</v>
      </c>
    </row>
    <row r="112" spans="2:12" x14ac:dyDescent="0.2">
      <c r="B112" s="87" t="s">
        <v>172</v>
      </c>
      <c r="C112" s="88">
        <v>3.0344409042633893E-4</v>
      </c>
      <c r="D112" s="89">
        <v>1.741832495626687E-2</v>
      </c>
      <c r="E112" s="90">
        <v>6591</v>
      </c>
      <c r="F112" s="91">
        <v>0</v>
      </c>
      <c r="G112" s="5"/>
      <c r="H112" s="87" t="s">
        <v>172</v>
      </c>
      <c r="I112" s="108">
        <v>-8.0344658222317221E-4</v>
      </c>
      <c r="J112" s="102"/>
      <c r="K112" s="110">
        <f t="shared" si="6"/>
        <v>-4.6112515590475432E-2</v>
      </c>
      <c r="L112" s="110">
        <f t="shared" si="7"/>
        <v>1.3996817602208356E-5</v>
      </c>
    </row>
    <row r="113" spans="2:13" x14ac:dyDescent="0.2">
      <c r="B113" s="87" t="s">
        <v>173</v>
      </c>
      <c r="C113" s="88">
        <v>6.0537096040054618E-2</v>
      </c>
      <c r="D113" s="89">
        <v>0.23849735038913827</v>
      </c>
      <c r="E113" s="90">
        <v>6591</v>
      </c>
      <c r="F113" s="91">
        <v>0</v>
      </c>
      <c r="G113" s="5"/>
      <c r="H113" s="87" t="s">
        <v>173</v>
      </c>
      <c r="I113" s="108">
        <v>-2.245335332989188E-2</v>
      </c>
      <c r="J113" s="102"/>
      <c r="K113" s="110">
        <f t="shared" si="6"/>
        <v>-8.8445814968263939E-2</v>
      </c>
      <c r="L113" s="110">
        <f t="shared" si="7"/>
        <v>5.6992700536720462E-3</v>
      </c>
    </row>
    <row r="114" spans="2:13" x14ac:dyDescent="0.2">
      <c r="B114" s="87" t="s">
        <v>174</v>
      </c>
      <c r="C114" s="88">
        <v>3.5047792444242151E-2</v>
      </c>
      <c r="D114" s="89">
        <v>0.18391459056575721</v>
      </c>
      <c r="E114" s="90">
        <v>6591</v>
      </c>
      <c r="F114" s="91">
        <v>0</v>
      </c>
      <c r="G114" s="5"/>
      <c r="H114" s="87" t="s">
        <v>174</v>
      </c>
      <c r="I114" s="108">
        <v>-3.0375580702123633E-2</v>
      </c>
      <c r="J114" s="102"/>
      <c r="K114" s="110">
        <f t="shared" si="6"/>
        <v>-0.15937280214764887</v>
      </c>
      <c r="L114" s="110">
        <f t="shared" si="7"/>
        <v>5.7885404553627189E-3</v>
      </c>
    </row>
    <row r="115" spans="2:13" x14ac:dyDescent="0.2">
      <c r="B115" s="87" t="s">
        <v>175</v>
      </c>
      <c r="C115" s="88">
        <v>6.0688818085267787E-4</v>
      </c>
      <c r="D115" s="89">
        <v>2.4629492564553521E-2</v>
      </c>
      <c r="E115" s="90">
        <v>6591</v>
      </c>
      <c r="F115" s="91">
        <v>0</v>
      </c>
      <c r="G115" s="5"/>
      <c r="H115" s="87" t="s">
        <v>175</v>
      </c>
      <c r="I115" s="108">
        <v>-2.6251630793467859E-3</v>
      </c>
      <c r="J115" s="102"/>
      <c r="K115" s="110">
        <f t="shared" si="6"/>
        <v>-0.10652147591042663</v>
      </c>
      <c r="L115" s="110">
        <f t="shared" si="7"/>
        <v>6.4685881834174348E-5</v>
      </c>
    </row>
    <row r="116" spans="2:13" x14ac:dyDescent="0.2">
      <c r="B116" s="87" t="s">
        <v>176</v>
      </c>
      <c r="C116" s="88">
        <v>1.0620543164921862E-3</v>
      </c>
      <c r="D116" s="89">
        <v>3.257433571791956E-2</v>
      </c>
      <c r="E116" s="90">
        <v>6591</v>
      </c>
      <c r="F116" s="91">
        <v>0</v>
      </c>
      <c r="G116" s="5"/>
      <c r="H116" s="87" t="s">
        <v>176</v>
      </c>
      <c r="I116" s="108">
        <v>-3.7620490603463056E-3</v>
      </c>
      <c r="J116" s="102"/>
      <c r="K116" s="110">
        <f t="shared" si="6"/>
        <v>-0.11536854020435344</v>
      </c>
      <c r="L116" s="110">
        <f t="shared" si="7"/>
        <v>1.2265792549065522E-4</v>
      </c>
    </row>
    <row r="117" spans="2:13" x14ac:dyDescent="0.2">
      <c r="B117" s="87" t="s">
        <v>177</v>
      </c>
      <c r="C117" s="88">
        <v>5.0068274920345938E-3</v>
      </c>
      <c r="D117" s="89">
        <v>7.058693312423564E-2</v>
      </c>
      <c r="E117" s="90">
        <v>6591</v>
      </c>
      <c r="F117" s="91">
        <v>0</v>
      </c>
      <c r="G117" s="5"/>
      <c r="H117" s="87" t="s">
        <v>177</v>
      </c>
      <c r="I117" s="108">
        <v>-1.1771643051817526E-2</v>
      </c>
      <c r="J117" s="102"/>
      <c r="K117" s="110">
        <f t="shared" si="6"/>
        <v>-0.16593304096587494</v>
      </c>
      <c r="L117" s="110">
        <f t="shared" si="7"/>
        <v>8.3497870568372597E-4</v>
      </c>
    </row>
    <row r="118" spans="2:13" x14ac:dyDescent="0.2">
      <c r="B118" s="87" t="s">
        <v>178</v>
      </c>
      <c r="C118" s="88">
        <v>0.51737217417690795</v>
      </c>
      <c r="D118" s="89">
        <v>0.49973602835488806</v>
      </c>
      <c r="E118" s="90">
        <v>6591</v>
      </c>
      <c r="F118" s="91">
        <v>0</v>
      </c>
      <c r="G118" s="5"/>
      <c r="H118" s="87" t="s">
        <v>178</v>
      </c>
      <c r="I118" s="108">
        <v>4.1522100019767199E-3</v>
      </c>
      <c r="J118" s="102"/>
      <c r="K118" s="110">
        <f t="shared" si="6"/>
        <v>4.01006125616342E-3</v>
      </c>
      <c r="L118" s="110">
        <f t="shared" si="7"/>
        <v>-4.2987453264750914E-3</v>
      </c>
    </row>
    <row r="119" spans="2:13" x14ac:dyDescent="0.2">
      <c r="B119" s="87" t="s">
        <v>179</v>
      </c>
      <c r="C119" s="88">
        <v>7.5861022606584741E-4</v>
      </c>
      <c r="D119" s="89">
        <v>2.7534519509583844E-2</v>
      </c>
      <c r="E119" s="90">
        <v>6591</v>
      </c>
      <c r="F119" s="91">
        <v>0</v>
      </c>
      <c r="G119" s="5"/>
      <c r="H119" s="87" t="s">
        <v>179</v>
      </c>
      <c r="I119" s="108">
        <v>-1.8157558457464532E-3</v>
      </c>
      <c r="J119" s="102"/>
      <c r="K119" s="110">
        <f t="shared" si="6"/>
        <v>-6.5894681552816151E-2</v>
      </c>
      <c r="L119" s="110">
        <f t="shared" si="7"/>
        <v>5.0026329754643308E-5</v>
      </c>
      <c r="M119" s="3"/>
    </row>
    <row r="120" spans="2:13" x14ac:dyDescent="0.2">
      <c r="B120" s="87" t="s">
        <v>180</v>
      </c>
      <c r="C120" s="88">
        <v>2.0785920194204218E-2</v>
      </c>
      <c r="D120" s="89">
        <v>0.14267779895494256</v>
      </c>
      <c r="E120" s="90">
        <v>6591</v>
      </c>
      <c r="F120" s="91">
        <v>0</v>
      </c>
      <c r="G120" s="5"/>
      <c r="H120" s="87" t="s">
        <v>180</v>
      </c>
      <c r="I120" s="108">
        <v>8.32778256131287E-3</v>
      </c>
      <c r="J120" s="102"/>
      <c r="K120" s="110">
        <f t="shared" si="6"/>
        <v>5.7154525772954851E-2</v>
      </c>
      <c r="L120" s="110">
        <f t="shared" si="7"/>
        <v>-1.2132274606282639E-3</v>
      </c>
    </row>
    <row r="121" spans="2:13" x14ac:dyDescent="0.2">
      <c r="B121" s="87" t="s">
        <v>181</v>
      </c>
      <c r="C121" s="88">
        <v>7.0399028978910635E-2</v>
      </c>
      <c r="D121" s="89">
        <v>0.25583771487233475</v>
      </c>
      <c r="E121" s="90">
        <v>6591</v>
      </c>
      <c r="F121" s="91">
        <v>0</v>
      </c>
      <c r="G121" s="5"/>
      <c r="H121" s="87" t="s">
        <v>181</v>
      </c>
      <c r="I121" s="108">
        <v>1.9129444310776782E-2</v>
      </c>
      <c r="J121" s="102"/>
      <c r="K121" s="110">
        <f t="shared" si="6"/>
        <v>6.9507930116033512E-2</v>
      </c>
      <c r="L121" s="110">
        <f t="shared" si="7"/>
        <v>-5.2638615266589767E-3</v>
      </c>
    </row>
    <row r="122" spans="2:13" x14ac:dyDescent="0.2">
      <c r="B122" s="87" t="s">
        <v>182</v>
      </c>
      <c r="C122" s="88">
        <v>0.12638446366257017</v>
      </c>
      <c r="D122" s="89">
        <v>0.33230736584890791</v>
      </c>
      <c r="E122" s="90">
        <v>6591</v>
      </c>
      <c r="F122" s="91">
        <v>0</v>
      </c>
      <c r="G122" s="5"/>
      <c r="H122" s="87" t="s">
        <v>182</v>
      </c>
      <c r="I122" s="108">
        <v>6.304623810328111E-2</v>
      </c>
      <c r="J122" s="102"/>
      <c r="K122" s="110">
        <f>((1-C122)/D122)*I122</f>
        <v>0.16574466525577392</v>
      </c>
      <c r="L122" s="110">
        <f>((0-C122)/D122)*I122</f>
        <v>-2.3977996901364998E-2</v>
      </c>
    </row>
    <row r="123" spans="2:13" x14ac:dyDescent="0.2">
      <c r="B123" s="87" t="s">
        <v>183</v>
      </c>
      <c r="C123" s="88">
        <v>0.15930814747382796</v>
      </c>
      <c r="D123" s="89">
        <v>0.3659909625890882</v>
      </c>
      <c r="E123" s="90">
        <v>6591</v>
      </c>
      <c r="F123" s="91">
        <v>0</v>
      </c>
      <c r="G123" s="5"/>
      <c r="H123" s="87" t="s">
        <v>183</v>
      </c>
      <c r="I123" s="108">
        <v>-4.6082311667818759E-2</v>
      </c>
      <c r="J123" s="102"/>
      <c r="K123" s="110">
        <f>((1-C123)/D123)*I123</f>
        <v>-0.10585240600108202</v>
      </c>
      <c r="L123" s="110">
        <f>((0-C123)/D123)*I123</f>
        <v>2.0058658419262972E-2</v>
      </c>
    </row>
    <row r="124" spans="2:13" x14ac:dyDescent="0.2">
      <c r="B124" s="87" t="s">
        <v>184</v>
      </c>
      <c r="C124" s="88">
        <v>2.4275527234107123E-3</v>
      </c>
      <c r="D124" s="89">
        <v>4.9214095400647535E-2</v>
      </c>
      <c r="E124" s="90">
        <v>6591</v>
      </c>
      <c r="F124" s="91">
        <v>0</v>
      </c>
      <c r="G124" s="5"/>
      <c r="H124" s="87" t="s">
        <v>184</v>
      </c>
      <c r="I124" s="108">
        <v>-4.4409301129662076E-3</v>
      </c>
      <c r="J124" s="102"/>
      <c r="K124" s="110">
        <f t="shared" ref="K124:K168" si="8">((1-C124)/D124)*I124</f>
        <v>-9.0017900053034602E-2</v>
      </c>
      <c r="L124" s="110">
        <f t="shared" ref="L124:L168" si="9">((0-C124)/D124)*I124</f>
        <v>2.1905496590852533E-4</v>
      </c>
    </row>
    <row r="125" spans="2:13" x14ac:dyDescent="0.2">
      <c r="B125" s="87" t="s">
        <v>185</v>
      </c>
      <c r="C125" s="88">
        <v>7.5861022606584741E-4</v>
      </c>
      <c r="D125" s="89">
        <v>2.7534519509583976E-2</v>
      </c>
      <c r="E125" s="90">
        <v>6591</v>
      </c>
      <c r="F125" s="91">
        <v>0</v>
      </c>
      <c r="G125" s="5"/>
      <c r="H125" s="87" t="s">
        <v>185</v>
      </c>
      <c r="I125" s="108">
        <v>-2.8723253599678288E-3</v>
      </c>
      <c r="J125" s="102"/>
      <c r="K125" s="110">
        <f t="shared" si="8"/>
        <v>-0.10423811403638816</v>
      </c>
      <c r="L125" s="110">
        <f t="shared" si="9"/>
        <v>7.9136132733364836E-5</v>
      </c>
    </row>
    <row r="126" spans="2:13" x14ac:dyDescent="0.2">
      <c r="B126" s="87" t="s">
        <v>186</v>
      </c>
      <c r="C126" s="88">
        <v>1.3351539978758915E-2</v>
      </c>
      <c r="D126" s="89">
        <v>0.11478360222033589</v>
      </c>
      <c r="E126" s="90">
        <v>6591</v>
      </c>
      <c r="F126" s="91">
        <v>0</v>
      </c>
      <c r="G126" s="5"/>
      <c r="H126" s="87" t="s">
        <v>186</v>
      </c>
      <c r="I126" s="108">
        <v>-1.6150289353908463E-3</v>
      </c>
      <c r="J126" s="102"/>
      <c r="K126" s="110">
        <f t="shared" si="8"/>
        <v>-1.3882347139919373E-2</v>
      </c>
      <c r="L126" s="110">
        <f t="shared" si="9"/>
        <v>1.8785891870104645E-4</v>
      </c>
    </row>
    <row r="127" spans="2:13" x14ac:dyDescent="0.2">
      <c r="B127" s="87" t="s">
        <v>187</v>
      </c>
      <c r="C127" s="88">
        <v>0.16112881201638599</v>
      </c>
      <c r="D127" s="89">
        <v>0.36767761527827975</v>
      </c>
      <c r="E127" s="90">
        <v>6591</v>
      </c>
      <c r="F127" s="91">
        <v>0</v>
      </c>
      <c r="G127" s="5"/>
      <c r="H127" s="87" t="s">
        <v>187</v>
      </c>
      <c r="I127" s="108">
        <v>-1.2344380441627698E-2</v>
      </c>
      <c r="J127" s="102"/>
      <c r="K127" s="110">
        <f t="shared" si="8"/>
        <v>-2.8164197807234993E-2</v>
      </c>
      <c r="L127" s="110">
        <f t="shared" si="9"/>
        <v>5.4097265457195808E-3</v>
      </c>
    </row>
    <row r="128" spans="2:13" x14ac:dyDescent="0.2">
      <c r="B128" s="87" t="s">
        <v>188</v>
      </c>
      <c r="C128" s="88">
        <v>9.5736610529509936E-2</v>
      </c>
      <c r="D128" s="89">
        <v>0.2942520155804037</v>
      </c>
      <c r="E128" s="90">
        <v>6591</v>
      </c>
      <c r="F128" s="91">
        <v>0</v>
      </c>
      <c r="G128" s="5"/>
      <c r="H128" s="87" t="s">
        <v>188</v>
      </c>
      <c r="I128" s="108">
        <v>1.1068828910789716E-2</v>
      </c>
      <c r="J128" s="102"/>
      <c r="K128" s="110">
        <f t="shared" si="8"/>
        <v>3.4015524850685985E-2</v>
      </c>
      <c r="L128" s="110">
        <f t="shared" si="9"/>
        <v>-3.6013080840239689E-3</v>
      </c>
    </row>
    <row r="129" spans="2:13" x14ac:dyDescent="0.2">
      <c r="B129" s="87" t="s">
        <v>189</v>
      </c>
      <c r="C129" s="88">
        <v>0.3324230010620543</v>
      </c>
      <c r="D129" s="89">
        <v>0.47111742101237569</v>
      </c>
      <c r="E129" s="90">
        <v>6591</v>
      </c>
      <c r="F129" s="91">
        <v>0</v>
      </c>
      <c r="G129" s="5"/>
      <c r="H129" s="87" t="s">
        <v>189</v>
      </c>
      <c r="I129" s="108">
        <v>-7.411362735201292E-2</v>
      </c>
      <c r="J129" s="102"/>
      <c r="K129" s="110">
        <f t="shared" si="8"/>
        <v>-0.10501957839245843</v>
      </c>
      <c r="L129" s="110">
        <f t="shared" si="9"/>
        <v>5.2294976422244642E-2</v>
      </c>
    </row>
    <row r="130" spans="2:13" x14ac:dyDescent="0.2">
      <c r="B130" s="87" t="s">
        <v>190</v>
      </c>
      <c r="C130" s="88">
        <v>1.8510089516006675E-2</v>
      </c>
      <c r="D130" s="89">
        <v>0.13479696927416931</v>
      </c>
      <c r="E130" s="90">
        <v>6591</v>
      </c>
      <c r="F130" s="91">
        <v>0</v>
      </c>
      <c r="G130" s="5"/>
      <c r="H130" s="87" t="s">
        <v>190</v>
      </c>
      <c r="I130" s="108">
        <v>3.8904901294041857E-4</v>
      </c>
      <c r="J130" s="102"/>
      <c r="K130" s="110">
        <f t="shared" si="8"/>
        <v>2.8327616187580678E-3</v>
      </c>
      <c r="L130" s="110">
        <f t="shared" si="9"/>
        <v>-5.3423545754905582E-5</v>
      </c>
    </row>
    <row r="131" spans="2:13" x14ac:dyDescent="0.2">
      <c r="B131" s="87" t="s">
        <v>191</v>
      </c>
      <c r="C131" s="88">
        <v>3.0344409042633897E-3</v>
      </c>
      <c r="D131" s="89">
        <v>5.5006291793405951E-2</v>
      </c>
      <c r="E131" s="90">
        <v>6591</v>
      </c>
      <c r="F131" s="91">
        <v>0</v>
      </c>
      <c r="G131" s="5"/>
      <c r="H131" s="87" t="s">
        <v>191</v>
      </c>
      <c r="I131" s="108">
        <v>4.4080041053375053E-4</v>
      </c>
      <c r="J131" s="102"/>
      <c r="K131" s="110">
        <f t="shared" si="8"/>
        <v>7.9893192834731824E-3</v>
      </c>
      <c r="L131" s="110">
        <f t="shared" si="9"/>
        <v>-2.4316905443534266E-5</v>
      </c>
    </row>
    <row r="132" spans="2:13" x14ac:dyDescent="0.2">
      <c r="B132" s="87" t="s">
        <v>192</v>
      </c>
      <c r="C132" s="88">
        <v>9.1033227127901685E-4</v>
      </c>
      <c r="D132" s="89">
        <v>3.0160264904600258E-2</v>
      </c>
      <c r="E132" s="90">
        <v>6591</v>
      </c>
      <c r="F132" s="91">
        <v>0</v>
      </c>
      <c r="G132" s="5"/>
      <c r="H132" s="87" t="s">
        <v>192</v>
      </c>
      <c r="I132" s="108">
        <v>-2.1077720202334702E-3</v>
      </c>
      <c r="J132" s="102"/>
      <c r="K132" s="110">
        <f t="shared" si="8"/>
        <v>-6.9822107133473921E-2</v>
      </c>
      <c r="L132" s="110">
        <f t="shared" si="9"/>
        <v>6.3619232012276919E-5</v>
      </c>
    </row>
    <row r="133" spans="2:13" x14ac:dyDescent="0.2">
      <c r="B133" s="87" t="s">
        <v>193</v>
      </c>
      <c r="C133" s="88">
        <v>3.0344409042633897E-3</v>
      </c>
      <c r="D133" s="89">
        <v>5.5006291793405979E-2</v>
      </c>
      <c r="E133" s="90">
        <v>6591</v>
      </c>
      <c r="F133" s="91">
        <v>0</v>
      </c>
      <c r="G133" s="5"/>
      <c r="H133" s="87" t="s">
        <v>193</v>
      </c>
      <c r="I133" s="108">
        <v>-4.8992801851117148E-3</v>
      </c>
      <c r="J133" s="102"/>
      <c r="K133" s="110">
        <f t="shared" si="8"/>
        <v>-8.8797362077443223E-2</v>
      </c>
      <c r="L133" s="110">
        <f t="shared" si="9"/>
        <v>2.7027046744009507E-4</v>
      </c>
    </row>
    <row r="134" spans="2:13" x14ac:dyDescent="0.2">
      <c r="B134" s="87" t="s">
        <v>194</v>
      </c>
      <c r="C134" s="88">
        <v>0.25170687300864814</v>
      </c>
      <c r="D134" s="89">
        <v>0.43402661710066459</v>
      </c>
      <c r="E134" s="90">
        <v>6591</v>
      </c>
      <c r="F134" s="91">
        <v>0</v>
      </c>
      <c r="G134" s="5"/>
      <c r="H134" s="87" t="s">
        <v>194</v>
      </c>
      <c r="I134" s="108">
        <v>6.4726453181972746E-2</v>
      </c>
      <c r="J134" s="102"/>
      <c r="K134" s="110">
        <f t="shared" si="8"/>
        <v>0.11159306397875651</v>
      </c>
      <c r="L134" s="110">
        <f t="shared" si="9"/>
        <v>-3.7537082956357874E-2</v>
      </c>
    </row>
    <row r="135" spans="2:13" x14ac:dyDescent="0.2">
      <c r="B135" s="87" t="s">
        <v>195</v>
      </c>
      <c r="C135" s="88">
        <v>1.2441207707479897E-2</v>
      </c>
      <c r="D135" s="89">
        <v>0.11085255280108078</v>
      </c>
      <c r="E135" s="90">
        <v>6591</v>
      </c>
      <c r="F135" s="91">
        <v>0</v>
      </c>
      <c r="G135" s="5"/>
      <c r="H135" s="87" t="s">
        <v>195</v>
      </c>
      <c r="I135" s="108">
        <v>-2.519048197787711E-3</v>
      </c>
      <c r="J135" s="102"/>
      <c r="K135" s="110">
        <f t="shared" si="8"/>
        <v>-2.2441595913428768E-2</v>
      </c>
      <c r="L135" s="110">
        <f t="shared" si="9"/>
        <v>2.8271790826565662E-4</v>
      </c>
    </row>
    <row r="136" spans="2:13" x14ac:dyDescent="0.2">
      <c r="B136" s="87" t="s">
        <v>196</v>
      </c>
      <c r="C136" s="88">
        <v>8.1323016234258833E-2</v>
      </c>
      <c r="D136" s="89">
        <v>0.27335127597221881</v>
      </c>
      <c r="E136" s="90">
        <v>6591</v>
      </c>
      <c r="F136" s="91">
        <v>0</v>
      </c>
      <c r="G136" s="5"/>
      <c r="H136" s="87" t="s">
        <v>196</v>
      </c>
      <c r="I136" s="108">
        <v>3.212413754020027E-2</v>
      </c>
      <c r="J136" s="102"/>
      <c r="K136" s="110">
        <f t="shared" si="8"/>
        <v>0.10796256822487388</v>
      </c>
      <c r="L136" s="110">
        <f t="shared" si="9"/>
        <v>-9.5570498048773555E-3</v>
      </c>
    </row>
    <row r="137" spans="2:13" x14ac:dyDescent="0.2">
      <c r="B137" s="87" t="s">
        <v>197</v>
      </c>
      <c r="C137" s="88">
        <v>5.9171597633136093E-3</v>
      </c>
      <c r="D137" s="89">
        <v>7.6700975029298749E-2</v>
      </c>
      <c r="E137" s="90">
        <v>6591</v>
      </c>
      <c r="F137" s="91">
        <v>0</v>
      </c>
      <c r="G137" s="5"/>
      <c r="H137" s="87" t="s">
        <v>197</v>
      </c>
      <c r="I137" s="108">
        <v>6.296667600736214E-3</v>
      </c>
      <c r="J137" s="102"/>
      <c r="K137" s="110">
        <f t="shared" si="8"/>
        <v>8.1607948401896668E-2</v>
      </c>
      <c r="L137" s="110">
        <f t="shared" si="9"/>
        <v>-4.8576159763033728E-4</v>
      </c>
    </row>
    <row r="138" spans="2:13" x14ac:dyDescent="0.2">
      <c r="B138" s="87" t="s">
        <v>198</v>
      </c>
      <c r="C138" s="88">
        <v>1.8358367470793505E-2</v>
      </c>
      <c r="D138" s="89">
        <v>0.13425376145099008</v>
      </c>
      <c r="E138" s="90">
        <v>6591</v>
      </c>
      <c r="F138" s="91">
        <v>0</v>
      </c>
      <c r="G138" s="5"/>
      <c r="H138" s="87" t="s">
        <v>198</v>
      </c>
      <c r="I138" s="108">
        <v>-2.3678472686178721E-3</v>
      </c>
      <c r="J138" s="102"/>
      <c r="K138" s="110">
        <f t="shared" si="8"/>
        <v>-1.7313313483543584E-2</v>
      </c>
      <c r="L138" s="110">
        <f t="shared" si="9"/>
        <v>3.2378839745112419E-4</v>
      </c>
    </row>
    <row r="139" spans="2:13" x14ac:dyDescent="0.2">
      <c r="B139" s="87" t="s">
        <v>199</v>
      </c>
      <c r="C139" s="88">
        <v>1.3654984069185255E-3</v>
      </c>
      <c r="D139" s="89">
        <v>3.693021453669551E-2</v>
      </c>
      <c r="E139" s="90">
        <v>6591</v>
      </c>
      <c r="F139" s="91">
        <v>0</v>
      </c>
      <c r="G139" s="5"/>
      <c r="H139" s="87" t="s">
        <v>199</v>
      </c>
      <c r="I139" s="108">
        <v>-1.1160205674123961E-3</v>
      </c>
      <c r="J139" s="102"/>
      <c r="K139" s="110">
        <f t="shared" si="8"/>
        <v>-3.0178450276753536E-2</v>
      </c>
      <c r="L139" s="110">
        <f t="shared" si="9"/>
        <v>4.1264973031112406E-5</v>
      </c>
    </row>
    <row r="140" spans="2:13" x14ac:dyDescent="0.2">
      <c r="B140" s="87" t="s">
        <v>200</v>
      </c>
      <c r="C140" s="88">
        <v>0.10681231983007131</v>
      </c>
      <c r="D140" s="89">
        <v>0.30889792029949875</v>
      </c>
      <c r="E140" s="90">
        <v>6591</v>
      </c>
      <c r="F140" s="91">
        <v>0</v>
      </c>
      <c r="G140" s="5"/>
      <c r="H140" s="87" t="s">
        <v>200</v>
      </c>
      <c r="I140" s="108">
        <v>1.4838932067491421E-2</v>
      </c>
      <c r="J140" s="102"/>
      <c r="K140" s="110">
        <f t="shared" si="8"/>
        <v>4.2907220924994147E-2</v>
      </c>
      <c r="L140" s="110">
        <f t="shared" si="9"/>
        <v>-5.1310826450137381E-3</v>
      </c>
    </row>
    <row r="141" spans="2:13" x14ac:dyDescent="0.2">
      <c r="B141" s="87" t="s">
        <v>50</v>
      </c>
      <c r="C141" s="88">
        <v>0.8203610984676073</v>
      </c>
      <c r="D141" s="89">
        <v>0.38391552335401585</v>
      </c>
      <c r="E141" s="90">
        <v>6591</v>
      </c>
      <c r="F141" s="91">
        <v>0</v>
      </c>
      <c r="G141" s="5"/>
      <c r="H141" s="87" t="s">
        <v>50</v>
      </c>
      <c r="I141" s="108">
        <v>-1.1818867229800679E-2</v>
      </c>
      <c r="J141" s="102"/>
      <c r="K141" s="110">
        <f t="shared" si="8"/>
        <v>-5.5301966119270718E-3</v>
      </c>
      <c r="L141" s="110">
        <f t="shared" si="9"/>
        <v>2.5254875912744654E-2</v>
      </c>
    </row>
    <row r="142" spans="2:13" x14ac:dyDescent="0.2">
      <c r="B142" s="87" t="s">
        <v>51</v>
      </c>
      <c r="C142" s="92">
        <v>1.8355333029889243</v>
      </c>
      <c r="D142" s="93">
        <v>1.3053943235572991</v>
      </c>
      <c r="E142" s="90">
        <v>6591</v>
      </c>
      <c r="F142" s="91">
        <v>0</v>
      </c>
      <c r="G142" s="5"/>
      <c r="H142" s="87" t="s">
        <v>51</v>
      </c>
      <c r="I142" s="108">
        <v>-2.3052571529501287E-2</v>
      </c>
      <c r="J142" s="102"/>
      <c r="K142" s="110"/>
      <c r="L142" s="110"/>
      <c r="M142" s="13" t="str">
        <f>"((memsleep-"&amp;C142&amp;")/"&amp;D142&amp;")*("&amp;I142&amp;")"</f>
        <v>((memsleep-1.83553330298892)/1.3053943235573)*(-0.0230525715295013)</v>
      </c>
    </row>
    <row r="143" spans="2:13" x14ac:dyDescent="0.2">
      <c r="B143" s="87" t="s">
        <v>203</v>
      </c>
      <c r="C143" s="94">
        <v>0.39872553482020928</v>
      </c>
      <c r="D143" s="95">
        <v>0.48967322021292897</v>
      </c>
      <c r="E143" s="90">
        <v>6591</v>
      </c>
      <c r="F143" s="91">
        <v>0</v>
      </c>
      <c r="G143" s="5"/>
      <c r="H143" s="87" t="s">
        <v>203</v>
      </c>
      <c r="I143" s="108">
        <v>-3.305571632466494E-2</v>
      </c>
      <c r="J143" s="102"/>
      <c r="K143" s="110">
        <f t="shared" si="8"/>
        <v>-4.058943257220627E-2</v>
      </c>
      <c r="L143" s="110">
        <f t="shared" si="9"/>
        <v>2.691623234916932E-2</v>
      </c>
    </row>
    <row r="144" spans="2:13" x14ac:dyDescent="0.2">
      <c r="B144" s="87" t="s">
        <v>204</v>
      </c>
      <c r="C144" s="94">
        <v>6.7212866029434076E-2</v>
      </c>
      <c r="D144" s="95">
        <v>0.25040928571364524</v>
      </c>
      <c r="E144" s="90">
        <v>6591</v>
      </c>
      <c r="F144" s="91">
        <v>0</v>
      </c>
      <c r="G144" s="5"/>
      <c r="H144" s="87" t="s">
        <v>204</v>
      </c>
      <c r="I144" s="108">
        <v>-3.0044415553701298E-2</v>
      </c>
      <c r="J144" s="102"/>
      <c r="K144" s="110">
        <f t="shared" si="8"/>
        <v>-0.1119169530646147</v>
      </c>
      <c r="L144" s="110">
        <f t="shared" si="9"/>
        <v>8.0642827273299141E-3</v>
      </c>
    </row>
    <row r="145" spans="2:13" x14ac:dyDescent="0.2">
      <c r="B145" s="87" t="s">
        <v>205</v>
      </c>
      <c r="C145" s="94">
        <v>6.0688818085267793E-3</v>
      </c>
      <c r="D145" s="95">
        <v>7.7672168863970173E-2</v>
      </c>
      <c r="E145" s="90">
        <v>6591</v>
      </c>
      <c r="F145" s="91">
        <v>0</v>
      </c>
      <c r="G145" s="5"/>
      <c r="H145" s="87" t="s">
        <v>205</v>
      </c>
      <c r="I145" s="108">
        <v>-7.3099402105707683E-3</v>
      </c>
      <c r="J145" s="102"/>
      <c r="K145" s="110">
        <f t="shared" si="8"/>
        <v>-9.3541575491858112E-2</v>
      </c>
      <c r="L145" s="110">
        <f t="shared" si="9"/>
        <v>5.7115906268879937E-4</v>
      </c>
      <c r="M145" s="6"/>
    </row>
    <row r="146" spans="2:13" ht="15.75" customHeight="1" x14ac:dyDescent="0.2">
      <c r="B146" s="87" t="s">
        <v>206</v>
      </c>
      <c r="C146" s="94">
        <v>0.36625701714459113</v>
      </c>
      <c r="D146" s="95">
        <v>0.48181743068494093</v>
      </c>
      <c r="E146" s="90">
        <v>6591</v>
      </c>
      <c r="F146" s="91">
        <v>0</v>
      </c>
      <c r="G146" s="5"/>
      <c r="H146" s="87" t="s">
        <v>206</v>
      </c>
      <c r="I146" s="108">
        <v>-7.9486357430787712E-3</v>
      </c>
      <c r="J146" s="102"/>
      <c r="K146" s="110">
        <f t="shared" si="8"/>
        <v>-1.0454981087522746E-2</v>
      </c>
      <c r="L146" s="110">
        <f t="shared" si="9"/>
        <v>6.0422131542446529E-3</v>
      </c>
    </row>
    <row r="147" spans="2:13" x14ac:dyDescent="0.2">
      <c r="B147" s="87" t="s">
        <v>207</v>
      </c>
      <c r="C147" s="94">
        <v>5.0068274920345912E-3</v>
      </c>
      <c r="D147" s="95">
        <v>7.0586933124233114E-2</v>
      </c>
      <c r="E147" s="90">
        <v>6591</v>
      </c>
      <c r="F147" s="91">
        <v>0</v>
      </c>
      <c r="H147" s="87" t="s">
        <v>207</v>
      </c>
      <c r="I147" s="108">
        <v>9.9887195867029736E-5</v>
      </c>
      <c r="J147" s="102"/>
      <c r="K147" s="110">
        <f t="shared" si="8"/>
        <v>1.4080095778313392E-3</v>
      </c>
      <c r="L147" s="110">
        <f t="shared" si="9"/>
        <v>-7.0851351126005155E-6</v>
      </c>
    </row>
    <row r="148" spans="2:13" x14ac:dyDescent="0.2">
      <c r="B148" s="87" t="s">
        <v>208</v>
      </c>
      <c r="C148" s="94">
        <v>1.0620543164921864E-3</v>
      </c>
      <c r="D148" s="95">
        <v>3.2574335717915959E-2</v>
      </c>
      <c r="E148" s="90">
        <v>6591</v>
      </c>
      <c r="F148" s="91">
        <v>0</v>
      </c>
      <c r="H148" s="87" t="s">
        <v>208</v>
      </c>
      <c r="I148" s="108">
        <v>-1.362445737480789E-3</v>
      </c>
      <c r="J148" s="102"/>
      <c r="K148" s="110">
        <f t="shared" si="8"/>
        <v>-4.1781320051778023E-2</v>
      </c>
      <c r="L148" s="110">
        <f t="shared" si="9"/>
        <v>4.4421209046544073E-5</v>
      </c>
    </row>
    <row r="149" spans="2:13" x14ac:dyDescent="0.2">
      <c r="B149" s="87" t="s">
        <v>209</v>
      </c>
      <c r="C149" s="94">
        <v>1.0013654984069182E-2</v>
      </c>
      <c r="D149" s="95">
        <v>9.9573520600167498E-2</v>
      </c>
      <c r="E149" s="90">
        <v>6591</v>
      </c>
      <c r="F149" s="91">
        <v>0</v>
      </c>
      <c r="H149" s="87" t="s">
        <v>209</v>
      </c>
      <c r="I149" s="108">
        <v>-1.3979278396136585E-2</v>
      </c>
      <c r="J149" s="102"/>
      <c r="K149" s="110">
        <f t="shared" si="8"/>
        <v>-0.13898569260117274</v>
      </c>
      <c r="L149" s="110">
        <f t="shared" si="9"/>
        <v>1.405832292977379E-3</v>
      </c>
    </row>
    <row r="150" spans="2:13" x14ac:dyDescent="0.2">
      <c r="B150" s="87" t="s">
        <v>210</v>
      </c>
      <c r="C150" s="94">
        <v>9.1033227127901653E-4</v>
      </c>
      <c r="D150" s="95">
        <v>3.0160264904601018E-2</v>
      </c>
      <c r="E150" s="90">
        <v>6591</v>
      </c>
      <c r="F150" s="91">
        <v>0</v>
      </c>
      <c r="H150" s="87" t="s">
        <v>210</v>
      </c>
      <c r="I150" s="108">
        <v>-1.9022499743086255E-3</v>
      </c>
      <c r="J150" s="102"/>
      <c r="K150" s="110">
        <f t="shared" si="8"/>
        <v>-6.3013978848675295E-2</v>
      </c>
      <c r="L150" s="110">
        <f t="shared" si="9"/>
        <v>5.7415926058018482E-5</v>
      </c>
    </row>
    <row r="151" spans="2:13" x14ac:dyDescent="0.2">
      <c r="B151" s="87" t="s">
        <v>211</v>
      </c>
      <c r="C151" s="94">
        <v>0.32938856015779094</v>
      </c>
      <c r="D151" s="95">
        <v>0.47002686713274389</v>
      </c>
      <c r="E151" s="90">
        <v>6591</v>
      </c>
      <c r="F151" s="91">
        <v>0</v>
      </c>
      <c r="H151" s="87" t="s">
        <v>211</v>
      </c>
      <c r="I151" s="108">
        <v>2.8104526600245079E-3</v>
      </c>
      <c r="J151" s="102"/>
      <c r="K151" s="110">
        <f t="shared" si="8"/>
        <v>4.0098169631122872E-3</v>
      </c>
      <c r="L151" s="110">
        <f t="shared" si="9"/>
        <v>-1.9695277436463294E-3</v>
      </c>
    </row>
    <row r="152" spans="2:13" x14ac:dyDescent="0.2">
      <c r="B152" s="87" t="s">
        <v>212</v>
      </c>
      <c r="C152" s="94">
        <v>0.18934911242603553</v>
      </c>
      <c r="D152" s="95">
        <v>0.39181541357436989</v>
      </c>
      <c r="E152" s="90">
        <v>6591</v>
      </c>
      <c r="F152" s="91">
        <v>0</v>
      </c>
      <c r="H152" s="87" t="s">
        <v>212</v>
      </c>
      <c r="I152" s="108">
        <v>-4.4944463818760204E-3</v>
      </c>
      <c r="J152" s="102"/>
      <c r="K152" s="110">
        <f t="shared" si="8"/>
        <v>-9.2988351718578718E-3</v>
      </c>
      <c r="L152" s="110">
        <f t="shared" si="9"/>
        <v>2.1719906970762916E-3</v>
      </c>
    </row>
    <row r="153" spans="2:13" x14ac:dyDescent="0.2">
      <c r="B153" s="87" t="s">
        <v>213</v>
      </c>
      <c r="C153" s="94">
        <v>9.3460779851312389E-2</v>
      </c>
      <c r="D153" s="95">
        <v>0.29109915701129696</v>
      </c>
      <c r="E153" s="90">
        <v>6591</v>
      </c>
      <c r="F153" s="91">
        <v>0</v>
      </c>
      <c r="H153" s="87" t="s">
        <v>213</v>
      </c>
      <c r="I153" s="108">
        <v>-1.3778771531896038E-2</v>
      </c>
      <c r="J153" s="102"/>
      <c r="K153" s="110">
        <f t="shared" si="8"/>
        <v>-4.2909766305668902E-2</v>
      </c>
      <c r="L153" s="110">
        <f t="shared" si="9"/>
        <v>4.4238353212204254E-3</v>
      </c>
    </row>
    <row r="154" spans="2:13" x14ac:dyDescent="0.2">
      <c r="B154" s="87" t="s">
        <v>214</v>
      </c>
      <c r="C154" s="94">
        <v>1.5627370656956456E-2</v>
      </c>
      <c r="D154" s="95">
        <v>0.12403826127995642</v>
      </c>
      <c r="E154" s="90">
        <v>6591</v>
      </c>
      <c r="F154" s="91">
        <v>0</v>
      </c>
      <c r="H154" s="87" t="s">
        <v>214</v>
      </c>
      <c r="I154" s="108">
        <v>-6.751530278822907E-3</v>
      </c>
      <c r="J154" s="102"/>
      <c r="K154" s="110">
        <f t="shared" si="8"/>
        <v>-5.3580415785205948E-2</v>
      </c>
      <c r="L154" s="110">
        <f t="shared" si="9"/>
        <v>8.5061387575157408E-4</v>
      </c>
    </row>
    <row r="155" spans="2:13" x14ac:dyDescent="0.2">
      <c r="B155" s="87" t="s">
        <v>215</v>
      </c>
      <c r="C155" s="94">
        <v>2.427552723410711E-3</v>
      </c>
      <c r="D155" s="95">
        <v>4.9214095400647778E-2</v>
      </c>
      <c r="E155" s="90">
        <v>6591</v>
      </c>
      <c r="F155" s="91">
        <v>0</v>
      </c>
      <c r="H155" s="87" t="s">
        <v>215</v>
      </c>
      <c r="I155" s="108">
        <v>-3.4477086408938079E-3</v>
      </c>
      <c r="J155" s="102"/>
      <c r="K155" s="110">
        <f t="shared" si="8"/>
        <v>-6.9885245647485966E-2</v>
      </c>
      <c r="L155" s="110">
        <f t="shared" si="9"/>
        <v>1.7006295518779853E-4</v>
      </c>
    </row>
    <row r="156" spans="2:13" x14ac:dyDescent="0.2">
      <c r="B156" s="87" t="s">
        <v>216</v>
      </c>
      <c r="C156" s="94">
        <v>5.6137156728872702E-3</v>
      </c>
      <c r="D156" s="95">
        <v>7.471980286935076E-2</v>
      </c>
      <c r="E156" s="90">
        <v>6591</v>
      </c>
      <c r="F156" s="91">
        <v>0</v>
      </c>
      <c r="H156" s="87" t="s">
        <v>216</v>
      </c>
      <c r="I156" s="108">
        <v>-1.1104122959829418E-2</v>
      </c>
      <c r="J156" s="102"/>
      <c r="K156" s="110">
        <f t="shared" si="8"/>
        <v>-0.14777591945796442</v>
      </c>
      <c r="L156" s="110">
        <f t="shared" si="9"/>
        <v>8.3425526700407131E-4</v>
      </c>
    </row>
    <row r="157" spans="2:13" x14ac:dyDescent="0.2">
      <c r="B157" s="87" t="s">
        <v>217</v>
      </c>
      <c r="C157" s="94">
        <v>0.33606433014717041</v>
      </c>
      <c r="D157" s="95">
        <v>0.47239703034931019</v>
      </c>
      <c r="E157" s="90">
        <v>6591</v>
      </c>
      <c r="F157" s="91">
        <v>0</v>
      </c>
      <c r="H157" s="87" t="s">
        <v>217</v>
      </c>
      <c r="I157" s="108">
        <v>-1.8355596501599368E-2</v>
      </c>
      <c r="J157" s="102"/>
      <c r="K157" s="110">
        <f t="shared" si="8"/>
        <v>-2.5798077625141084E-2</v>
      </c>
      <c r="L157" s="110">
        <f t="shared" si="9"/>
        <v>1.3058213423146139E-2</v>
      </c>
    </row>
    <row r="158" spans="2:13" x14ac:dyDescent="0.2">
      <c r="B158" s="87" t="s">
        <v>218</v>
      </c>
      <c r="C158" s="94">
        <v>0.13897739341526325</v>
      </c>
      <c r="D158" s="95">
        <v>0.34594918088635745</v>
      </c>
      <c r="E158" s="90">
        <v>6591</v>
      </c>
      <c r="F158" s="91">
        <v>0</v>
      </c>
      <c r="H158" s="87" t="s">
        <v>218</v>
      </c>
      <c r="I158" s="108">
        <v>3.6980605995390993E-3</v>
      </c>
      <c r="J158" s="102"/>
      <c r="K158" s="110">
        <f t="shared" si="8"/>
        <v>9.2039928193078588E-3</v>
      </c>
      <c r="L158" s="110">
        <f t="shared" si="9"/>
        <v>-1.4856136427288105E-3</v>
      </c>
    </row>
    <row r="159" spans="2:13" x14ac:dyDescent="0.2">
      <c r="B159" s="87" t="s">
        <v>219</v>
      </c>
      <c r="C159" s="94">
        <v>1.2896373843119407E-2</v>
      </c>
      <c r="D159" s="95">
        <v>0.11283611615190045</v>
      </c>
      <c r="E159" s="90">
        <v>6591</v>
      </c>
      <c r="F159" s="91">
        <v>0</v>
      </c>
      <c r="H159" s="87" t="s">
        <v>219</v>
      </c>
      <c r="I159" s="108">
        <v>6.6140582185528684E-3</v>
      </c>
      <c r="J159" s="102"/>
      <c r="K159" s="110">
        <f t="shared" si="8"/>
        <v>5.7860559843775632E-2</v>
      </c>
      <c r="L159" s="110">
        <f t="shared" si="9"/>
        <v>-7.5594029921932507E-4</v>
      </c>
    </row>
    <row r="160" spans="2:13" x14ac:dyDescent="0.2">
      <c r="B160" s="87" t="s">
        <v>220</v>
      </c>
      <c r="C160" s="94">
        <v>3.6565012896373844E-2</v>
      </c>
      <c r="D160" s="95">
        <v>0.18770550978982217</v>
      </c>
      <c r="E160" s="90">
        <v>6591</v>
      </c>
      <c r="F160" s="91">
        <v>0</v>
      </c>
      <c r="H160" s="87" t="s">
        <v>220</v>
      </c>
      <c r="I160" s="108">
        <v>1.2972205103064032E-2</v>
      </c>
      <c r="J160" s="102"/>
      <c r="K160" s="110">
        <f t="shared" si="8"/>
        <v>6.6582362287448169E-2</v>
      </c>
      <c r="L160" s="110">
        <f t="shared" si="9"/>
        <v>-2.5269841435078756E-3</v>
      </c>
    </row>
    <row r="161" spans="2:13" x14ac:dyDescent="0.2">
      <c r="B161" s="87" t="s">
        <v>221</v>
      </c>
      <c r="C161" s="94">
        <v>8.9516006675769994E-3</v>
      </c>
      <c r="D161" s="95">
        <v>9.4195624711613815E-2</v>
      </c>
      <c r="E161" s="90">
        <v>6591</v>
      </c>
      <c r="F161" s="91">
        <v>0</v>
      </c>
      <c r="H161" s="87" t="s">
        <v>221</v>
      </c>
      <c r="I161" s="108">
        <v>1.2291919215502545E-2</v>
      </c>
      <c r="J161" s="102"/>
      <c r="K161" s="110">
        <f t="shared" si="8"/>
        <v>0.12932540020349043</v>
      </c>
      <c r="L161" s="110">
        <f t="shared" si="9"/>
        <v>-1.1681259357020721E-3</v>
      </c>
    </row>
    <row r="162" spans="2:13" x14ac:dyDescent="0.2">
      <c r="B162" s="87" t="s">
        <v>222</v>
      </c>
      <c r="C162" s="94">
        <v>5.4619936276741011E-3</v>
      </c>
      <c r="D162" s="95">
        <v>7.3708782087440181E-2</v>
      </c>
      <c r="E162" s="90">
        <v>6591</v>
      </c>
      <c r="F162" s="91">
        <v>0</v>
      </c>
      <c r="H162" s="87" t="s">
        <v>222</v>
      </c>
      <c r="I162" s="108">
        <v>1.1669289892460312E-2</v>
      </c>
      <c r="J162" s="102"/>
      <c r="K162" s="110">
        <f t="shared" si="8"/>
        <v>0.15745141863367965</v>
      </c>
      <c r="L162" s="110">
        <f t="shared" si="9"/>
        <v>-8.6472174993325215E-4</v>
      </c>
    </row>
    <row r="163" spans="2:13" x14ac:dyDescent="0.2">
      <c r="B163" s="87" t="s">
        <v>223</v>
      </c>
      <c r="C163" s="94">
        <v>0.12168108026096192</v>
      </c>
      <c r="D163" s="95">
        <v>0.32694191026929859</v>
      </c>
      <c r="E163" s="90">
        <v>6591</v>
      </c>
      <c r="F163" s="91">
        <v>0</v>
      </c>
      <c r="H163" s="87" t="s">
        <v>223</v>
      </c>
      <c r="I163" s="108">
        <v>2.9745458690289134E-3</v>
      </c>
      <c r="J163" s="102"/>
      <c r="K163" s="110">
        <f t="shared" si="8"/>
        <v>7.9910217452627066E-3</v>
      </c>
      <c r="L163" s="110">
        <f t="shared" si="9"/>
        <v>-1.1070650267232147E-3</v>
      </c>
    </row>
    <row r="164" spans="2:13" x14ac:dyDescent="0.2">
      <c r="B164" s="87" t="s">
        <v>224</v>
      </c>
      <c r="C164" s="94">
        <v>6.8274920345926266E-3</v>
      </c>
      <c r="D164" s="95">
        <v>8.2352330579122737E-2</v>
      </c>
      <c r="E164" s="90">
        <v>6591</v>
      </c>
      <c r="F164" s="91">
        <v>0</v>
      </c>
      <c r="H164" s="87" t="s">
        <v>224</v>
      </c>
      <c r="I164" s="108">
        <v>8.7191721669541526E-3</v>
      </c>
      <c r="J164" s="102"/>
      <c r="K164" s="110">
        <f t="shared" si="8"/>
        <v>0.1051535764384469</v>
      </c>
      <c r="L164" s="110">
        <f t="shared" si="9"/>
        <v>-7.2287059879775609E-4</v>
      </c>
    </row>
    <row r="165" spans="2:13" x14ac:dyDescent="0.2">
      <c r="B165" s="87" t="s">
        <v>225</v>
      </c>
      <c r="C165" s="94">
        <v>6.0688818085267793E-3</v>
      </c>
      <c r="D165" s="95">
        <v>7.7672168863968716E-2</v>
      </c>
      <c r="E165" s="90">
        <v>6591</v>
      </c>
      <c r="F165" s="91">
        <v>0</v>
      </c>
      <c r="H165" s="87" t="s">
        <v>225</v>
      </c>
      <c r="I165" s="108">
        <v>8.1427098904529559E-3</v>
      </c>
      <c r="J165" s="102"/>
      <c r="K165" s="110">
        <f t="shared" si="8"/>
        <v>0.10419810422315973</v>
      </c>
      <c r="L165" s="110">
        <f t="shared" si="9"/>
        <v>-6.3622716668087164E-4</v>
      </c>
    </row>
    <row r="166" spans="2:13" x14ac:dyDescent="0.2">
      <c r="B166" s="87" t="s">
        <v>226</v>
      </c>
      <c r="C166" s="94">
        <v>1.0620543164921862E-3</v>
      </c>
      <c r="D166" s="95">
        <v>3.2574335717916632E-2</v>
      </c>
      <c r="E166" s="90">
        <v>6591</v>
      </c>
      <c r="F166" s="91">
        <v>0</v>
      </c>
      <c r="H166" s="87" t="s">
        <v>226</v>
      </c>
      <c r="I166" s="108">
        <v>-3.8817679277834654E-3</v>
      </c>
      <c r="J166" s="102"/>
      <c r="K166" s="110">
        <f t="shared" si="8"/>
        <v>-0.11903988811865004</v>
      </c>
      <c r="L166" s="110">
        <f t="shared" si="9"/>
        <v>1.2656124192444567E-4</v>
      </c>
    </row>
    <row r="167" spans="2:13" x14ac:dyDescent="0.2">
      <c r="B167" s="87" t="s">
        <v>227</v>
      </c>
      <c r="C167" s="94">
        <v>1.0620543164921864E-3</v>
      </c>
      <c r="D167" s="95">
        <v>3.2574335717916479E-2</v>
      </c>
      <c r="E167" s="90">
        <v>6591</v>
      </c>
      <c r="F167" s="91">
        <v>0</v>
      </c>
      <c r="H167" s="87" t="s">
        <v>227</v>
      </c>
      <c r="I167" s="108">
        <v>1.13678096213146E-3</v>
      </c>
      <c r="J167" s="102"/>
      <c r="K167" s="110">
        <f t="shared" si="8"/>
        <v>3.4860991451596539E-2</v>
      </c>
      <c r="L167" s="110">
        <f t="shared" si="9"/>
        <v>-3.7063630036630588E-5</v>
      </c>
    </row>
    <row r="168" spans="2:13" x14ac:dyDescent="0.2">
      <c r="B168" s="87" t="s">
        <v>228</v>
      </c>
      <c r="C168" s="94">
        <v>2.2758306781975419E-3</v>
      </c>
      <c r="D168" s="95">
        <v>4.7654966509841051E-2</v>
      </c>
      <c r="E168" s="90">
        <v>6591</v>
      </c>
      <c r="F168" s="91">
        <v>0</v>
      </c>
      <c r="H168" s="87" t="s">
        <v>228</v>
      </c>
      <c r="I168" s="108">
        <v>-4.2676370453738934E-3</v>
      </c>
      <c r="J168" s="102"/>
      <c r="K168" s="110">
        <f t="shared" si="8"/>
        <v>-8.9349021474673176E-2</v>
      </c>
      <c r="L168" s="110">
        <f t="shared" si="9"/>
        <v>2.0380707453164498E-4</v>
      </c>
    </row>
    <row r="169" spans="2:13" ht="15.75" thickBot="1" x14ac:dyDescent="0.25">
      <c r="B169" s="96" t="s">
        <v>52</v>
      </c>
      <c r="C169" s="97">
        <v>0.32879554810184258</v>
      </c>
      <c r="D169" s="98">
        <v>0.61797239121338299</v>
      </c>
      <c r="E169" s="99">
        <v>6591</v>
      </c>
      <c r="F169" s="100">
        <v>32</v>
      </c>
      <c r="H169" s="96" t="s">
        <v>52</v>
      </c>
      <c r="I169" s="109">
        <v>2.7600505269290074E-2</v>
      </c>
      <c r="J169" s="102"/>
      <c r="M169" s="13" t="str">
        <f>"((landarea-"&amp;C169&amp;")/"&amp;D169&amp;")*("&amp;I169&amp;")"</f>
        <v>((landarea-0.328795548101843)/0.617972391213383)*(0.0276005052692901)</v>
      </c>
    </row>
    <row r="170" spans="2:13" ht="24.75" customHeight="1" thickTop="1" x14ac:dyDescent="0.2">
      <c r="B170" s="101" t="s">
        <v>46</v>
      </c>
      <c r="C170" s="101"/>
      <c r="D170" s="101"/>
      <c r="E170" s="101"/>
      <c r="F170" s="101"/>
      <c r="H170" s="101" t="s">
        <v>7</v>
      </c>
      <c r="I170" s="101"/>
      <c r="J170" s="102"/>
    </row>
  </sheetData>
  <mergeCells count="7">
    <mergeCell ref="B170:F170"/>
    <mergeCell ref="H4:I4"/>
    <mergeCell ref="H5:H6"/>
    <mergeCell ref="H170:I170"/>
    <mergeCell ref="K5:L5"/>
    <mergeCell ref="B5:F5"/>
    <mergeCell ref="B6"/>
  </mergeCells>
  <pageMargins left="0.25" right="0.2" top="0.25" bottom="0.25" header="0.55000000000000004" footer="0.05"/>
  <pageSetup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49"/>
  <sheetViews>
    <sheetView zoomScaleNormal="100" workbookViewId="0"/>
  </sheetViews>
  <sheetFormatPr defaultRowHeight="15" x14ac:dyDescent="0.25"/>
  <cols>
    <col min="1" max="1" width="60.7109375" customWidth="1"/>
    <col min="2" max="2" width="9.140625" customWidth="1"/>
    <col min="3" max="3" width="9.85546875" customWidth="1"/>
    <col min="4" max="4" width="11.140625" customWidth="1"/>
    <col min="5" max="5" width="14.28515625" customWidth="1"/>
    <col min="7" max="7" width="13" customWidth="1"/>
  </cols>
  <sheetData>
    <row r="1" spans="1:10" x14ac:dyDescent="0.25">
      <c r="A1" t="s">
        <v>12</v>
      </c>
      <c r="E1" s="12" t="s">
        <v>75</v>
      </c>
    </row>
    <row r="3" spans="1:10" x14ac:dyDescent="0.25">
      <c r="B3" t="s">
        <v>73</v>
      </c>
    </row>
    <row r="5" spans="1:10" ht="15.75" customHeight="1" thickBot="1" x14ac:dyDescent="0.3">
      <c r="C5" s="111" t="s">
        <v>21</v>
      </c>
      <c r="D5" s="111"/>
      <c r="E5" s="111"/>
      <c r="F5" s="111"/>
      <c r="G5" s="111"/>
      <c r="H5" s="111"/>
      <c r="I5" s="111"/>
      <c r="J5" s="7"/>
    </row>
    <row r="6" spans="1:10" ht="25.5" thickTop="1" x14ac:dyDescent="0.25">
      <c r="C6" s="112" t="s">
        <v>13</v>
      </c>
      <c r="D6" s="113"/>
      <c r="E6" s="114" t="s">
        <v>14</v>
      </c>
      <c r="F6" s="115"/>
      <c r="G6" s="116" t="s">
        <v>15</v>
      </c>
      <c r="H6" s="115" t="s">
        <v>16</v>
      </c>
      <c r="I6" s="117" t="s">
        <v>17</v>
      </c>
      <c r="J6" s="7"/>
    </row>
    <row r="7" spans="1:10" ht="15.75" thickBot="1" x14ac:dyDescent="0.3">
      <c r="C7" s="118"/>
      <c r="D7" s="119"/>
      <c r="E7" s="120" t="s">
        <v>18</v>
      </c>
      <c r="F7" s="121" t="s">
        <v>19</v>
      </c>
      <c r="G7" s="121" t="s">
        <v>20</v>
      </c>
      <c r="H7" s="122"/>
      <c r="I7" s="123"/>
      <c r="J7" s="7"/>
    </row>
    <row r="8" spans="1:10" ht="15.75" thickTop="1" x14ac:dyDescent="0.25">
      <c r="C8" s="124" t="s">
        <v>5</v>
      </c>
      <c r="D8" s="125" t="s">
        <v>61</v>
      </c>
      <c r="E8" s="126">
        <v>0.35625683874156888</v>
      </c>
      <c r="F8" s="127">
        <v>8.0466993934911221E-4</v>
      </c>
      <c r="G8" s="128"/>
      <c r="H8" s="129">
        <v>442.7366070487742</v>
      </c>
      <c r="I8" s="130">
        <v>0</v>
      </c>
      <c r="J8" s="7"/>
    </row>
    <row r="9" spans="1:10" ht="36.75" thickBot="1" x14ac:dyDescent="0.3">
      <c r="C9" s="131"/>
      <c r="D9" s="132" t="s">
        <v>63</v>
      </c>
      <c r="E9" s="133">
        <v>1.0470343545421723</v>
      </c>
      <c r="F9" s="134">
        <v>8.0472586386802188E-4</v>
      </c>
      <c r="G9" s="134">
        <v>0.99788225907594108</v>
      </c>
      <c r="H9" s="135">
        <v>1301.1068757122612</v>
      </c>
      <c r="I9" s="136">
        <v>0</v>
      </c>
      <c r="J9" s="7"/>
    </row>
    <row r="10" spans="1:10" ht="15.75" customHeight="1" thickTop="1" x14ac:dyDescent="0.25">
      <c r="C10" s="137" t="s">
        <v>42</v>
      </c>
      <c r="D10" s="137"/>
      <c r="E10" s="137"/>
      <c r="F10" s="137"/>
      <c r="G10" s="137"/>
      <c r="H10" s="137"/>
      <c r="I10" s="137"/>
      <c r="J10" s="7"/>
    </row>
    <row r="12" spans="1:10" x14ac:dyDescent="0.25">
      <c r="D12" t="str">
        <f>"Combined Score="&amp;E8&amp;" + "&amp;E9&amp;" * Urban Score"</f>
        <v>Combined Score=0.356256838741569 + 1.04703435454217 * Urban Score</v>
      </c>
    </row>
    <row r="14" spans="1:10" x14ac:dyDescent="0.25">
      <c r="B14" t="s">
        <v>11</v>
      </c>
    </row>
    <row r="16" spans="1:10" ht="15.75" customHeight="1" thickBot="1" x14ac:dyDescent="0.3">
      <c r="C16" s="111" t="s">
        <v>21</v>
      </c>
      <c r="D16" s="111"/>
      <c r="E16" s="111"/>
      <c r="F16" s="111"/>
      <c r="G16" s="111"/>
      <c r="H16" s="111"/>
      <c r="I16" s="111"/>
      <c r="J16" s="7"/>
    </row>
    <row r="17" spans="2:10" ht="25.5" thickTop="1" x14ac:dyDescent="0.25">
      <c r="C17" s="112" t="s">
        <v>13</v>
      </c>
      <c r="D17" s="113"/>
      <c r="E17" s="114" t="s">
        <v>14</v>
      </c>
      <c r="F17" s="115"/>
      <c r="G17" s="116" t="s">
        <v>15</v>
      </c>
      <c r="H17" s="115" t="s">
        <v>16</v>
      </c>
      <c r="I17" s="117" t="s">
        <v>17</v>
      </c>
      <c r="J17" s="7"/>
    </row>
    <row r="18" spans="2:10" ht="15.75" thickBot="1" x14ac:dyDescent="0.3">
      <c r="C18" s="118"/>
      <c r="D18" s="119"/>
      <c r="E18" s="120" t="s">
        <v>18</v>
      </c>
      <c r="F18" s="121" t="s">
        <v>19</v>
      </c>
      <c r="G18" s="121" t="s">
        <v>20</v>
      </c>
      <c r="H18" s="122"/>
      <c r="I18" s="123"/>
      <c r="J18" s="7"/>
    </row>
    <row r="19" spans="2:10" ht="15.75" thickTop="1" x14ac:dyDescent="0.25">
      <c r="C19" s="124" t="s">
        <v>5</v>
      </c>
      <c r="D19" s="125" t="s">
        <v>61</v>
      </c>
      <c r="E19" s="126">
        <v>-0.38890425652337679</v>
      </c>
      <c r="F19" s="127">
        <v>1.8259272042858961E-3</v>
      </c>
      <c r="G19" s="128"/>
      <c r="H19" s="129">
        <v>-212.99001165573509</v>
      </c>
      <c r="I19" s="130">
        <v>0</v>
      </c>
      <c r="J19" s="7"/>
    </row>
    <row r="20" spans="2:10" ht="36.75" thickBot="1" x14ac:dyDescent="0.3">
      <c r="C20" s="131"/>
      <c r="D20" s="132" t="s">
        <v>62</v>
      </c>
      <c r="E20" s="138">
        <v>0.76036165499315034</v>
      </c>
      <c r="F20" s="134">
        <v>1.8260657367548411E-3</v>
      </c>
      <c r="G20" s="134">
        <v>0.98152373255146053</v>
      </c>
      <c r="H20" s="135">
        <v>416.39336398941089</v>
      </c>
      <c r="I20" s="136">
        <v>0</v>
      </c>
      <c r="J20" s="7"/>
    </row>
    <row r="21" spans="2:10" ht="15.75" customHeight="1" thickTop="1" x14ac:dyDescent="0.25">
      <c r="C21" s="137" t="s">
        <v>42</v>
      </c>
      <c r="D21" s="137"/>
      <c r="E21" s="137"/>
      <c r="F21" s="137"/>
      <c r="G21" s="137"/>
      <c r="H21" s="137"/>
      <c r="I21" s="137"/>
      <c r="J21" s="7"/>
    </row>
    <row r="23" spans="2:10" x14ac:dyDescent="0.25">
      <c r="D23" t="str">
        <f>"Combined Score="&amp;E19&amp;" + "&amp;E20&amp;" * Rural Score"</f>
        <v>Combined Score=-0.388904256523377 + 0.76036165499315 * Rural Score</v>
      </c>
    </row>
    <row r="26" spans="2:10" x14ac:dyDescent="0.25">
      <c r="B26" t="s">
        <v>22</v>
      </c>
    </row>
    <row r="28" spans="2:10" x14ac:dyDescent="0.25">
      <c r="C28" s="111" t="s">
        <v>23</v>
      </c>
      <c r="D28" s="111"/>
      <c r="E28" s="111"/>
      <c r="F28" s="7"/>
    </row>
    <row r="29" spans="2:10" ht="15.75" thickBot="1" x14ac:dyDescent="0.3">
      <c r="C29" s="139" t="s">
        <v>43</v>
      </c>
      <c r="D29" s="140"/>
      <c r="E29" s="140"/>
      <c r="F29" s="7"/>
    </row>
    <row r="30" spans="2:10" ht="15.75" thickTop="1" x14ac:dyDescent="0.25">
      <c r="C30" s="141" t="s">
        <v>24</v>
      </c>
      <c r="D30" s="125" t="s">
        <v>25</v>
      </c>
      <c r="E30" s="142">
        <v>13785.999992999952</v>
      </c>
      <c r="F30" s="7"/>
    </row>
    <row r="31" spans="2:10" x14ac:dyDescent="0.25">
      <c r="C31" s="143"/>
      <c r="D31" s="144" t="s">
        <v>26</v>
      </c>
      <c r="E31" s="145">
        <v>0</v>
      </c>
      <c r="F31" s="7"/>
    </row>
    <row r="32" spans="2:10" x14ac:dyDescent="0.25">
      <c r="C32" s="143" t="s">
        <v>1</v>
      </c>
      <c r="D32" s="146"/>
      <c r="E32" s="147">
        <v>0.28065061689326687</v>
      </c>
      <c r="F32" s="7"/>
    </row>
    <row r="33" spans="3:6" ht="15" customHeight="1" x14ac:dyDescent="0.25">
      <c r="C33" s="143" t="s">
        <v>44</v>
      </c>
      <c r="D33" s="146"/>
      <c r="E33" s="148">
        <v>8.7273206270103328E-3</v>
      </c>
      <c r="F33" s="7"/>
    </row>
    <row r="34" spans="3:6" x14ac:dyDescent="0.25">
      <c r="C34" s="143" t="s">
        <v>27</v>
      </c>
      <c r="D34" s="146"/>
      <c r="E34" s="147">
        <v>0.18832348112197564</v>
      </c>
      <c r="F34" s="7"/>
    </row>
    <row r="35" spans="3:6" x14ac:dyDescent="0.25">
      <c r="C35" s="143" t="s">
        <v>28</v>
      </c>
      <c r="D35" s="146"/>
      <c r="E35" s="149">
        <v>0.91178468123907452</v>
      </c>
      <c r="F35" s="7"/>
    </row>
    <row r="36" spans="3:6" ht="15" customHeight="1" x14ac:dyDescent="0.25">
      <c r="C36" s="143" t="s">
        <v>29</v>
      </c>
      <c r="D36" s="146"/>
      <c r="E36" s="150">
        <v>1.0247078623782941</v>
      </c>
      <c r="F36" s="7"/>
    </row>
    <row r="37" spans="3:6" x14ac:dyDescent="0.25">
      <c r="C37" s="143" t="s">
        <v>30</v>
      </c>
      <c r="D37" s="146"/>
      <c r="E37" s="151">
        <v>0.33974481770216575</v>
      </c>
      <c r="F37" s="7"/>
    </row>
    <row r="38" spans="3:6" ht="15" customHeight="1" x14ac:dyDescent="0.25">
      <c r="C38" s="143" t="s">
        <v>31</v>
      </c>
      <c r="D38" s="146"/>
      <c r="E38" s="151">
        <v>2.0859756849299974E-2</v>
      </c>
      <c r="F38" s="7"/>
    </row>
    <row r="39" spans="3:6" x14ac:dyDescent="0.25">
      <c r="C39" s="143" t="s">
        <v>32</v>
      </c>
      <c r="D39" s="146"/>
      <c r="E39" s="151">
        <v>-0.52396060492352348</v>
      </c>
      <c r="F39" s="7"/>
    </row>
    <row r="40" spans="3:6" ht="15" customHeight="1" x14ac:dyDescent="0.25">
      <c r="C40" s="143" t="s">
        <v>33</v>
      </c>
      <c r="D40" s="146"/>
      <c r="E40" s="151">
        <v>4.1716489340831338E-2</v>
      </c>
      <c r="F40" s="7"/>
    </row>
    <row r="41" spans="3:6" x14ac:dyDescent="0.25">
      <c r="C41" s="143" t="s">
        <v>34</v>
      </c>
      <c r="D41" s="146"/>
      <c r="E41" s="152">
        <v>-2.14099675519605</v>
      </c>
      <c r="F41" s="7"/>
    </row>
    <row r="42" spans="3:6" x14ac:dyDescent="0.25">
      <c r="C42" s="143" t="s">
        <v>35</v>
      </c>
      <c r="D42" s="146"/>
      <c r="E42" s="152">
        <v>3.1533374711765698</v>
      </c>
      <c r="F42" s="7"/>
    </row>
    <row r="43" spans="3:6" x14ac:dyDescent="0.25">
      <c r="C43" s="143" t="s">
        <v>36</v>
      </c>
      <c r="D43" s="153" t="s">
        <v>37</v>
      </c>
      <c r="E43" s="147">
        <v>-0.66829595615284387</v>
      </c>
      <c r="F43" s="7"/>
    </row>
    <row r="44" spans="3:6" x14ac:dyDescent="0.25">
      <c r="C44" s="143"/>
      <c r="D44" s="153" t="s">
        <v>38</v>
      </c>
      <c r="E44" s="147">
        <v>-0.10078327066244611</v>
      </c>
      <c r="F44" s="7"/>
    </row>
    <row r="45" spans="3:6" x14ac:dyDescent="0.25">
      <c r="C45" s="143"/>
      <c r="D45" s="153" t="s">
        <v>39</v>
      </c>
      <c r="E45" s="147">
        <v>0.50718383486820429</v>
      </c>
      <c r="F45" s="7"/>
    </row>
    <row r="46" spans="3:6" ht="15.75" thickBot="1" x14ac:dyDescent="0.3">
      <c r="C46" s="131"/>
      <c r="D46" s="154" t="s">
        <v>40</v>
      </c>
      <c r="E46" s="155">
        <v>1.1960329943586463</v>
      </c>
      <c r="F46" s="7"/>
    </row>
    <row r="47" spans="3:6" ht="15.75" thickTop="1" x14ac:dyDescent="0.25">
      <c r="C47" s="16"/>
      <c r="D47" s="16"/>
      <c r="E47" s="16"/>
      <c r="F47" s="7"/>
    </row>
    <row r="49" spans="2:2" x14ac:dyDescent="0.25">
      <c r="B49" t="s">
        <v>74</v>
      </c>
    </row>
    <row r="81" spans="1:17" ht="15.75" thickBot="1" x14ac:dyDescent="0.3"/>
    <row r="82" spans="1:17" ht="15.75" customHeight="1" thickTop="1" x14ac:dyDescent="0.25">
      <c r="A82" s="156" t="s">
        <v>45</v>
      </c>
      <c r="B82" s="114" t="s">
        <v>53</v>
      </c>
      <c r="C82" s="115"/>
      <c r="D82" s="115"/>
      <c r="E82" s="115"/>
      <c r="F82" s="115"/>
      <c r="G82" s="115" t="s">
        <v>54</v>
      </c>
      <c r="H82" s="115"/>
      <c r="I82" s="115"/>
      <c r="J82" s="115"/>
      <c r="K82" s="115"/>
      <c r="L82" s="115" t="s">
        <v>55</v>
      </c>
      <c r="M82" s="115"/>
      <c r="N82" s="115"/>
      <c r="O82" s="115"/>
      <c r="P82" s="117"/>
      <c r="Q82" s="140"/>
    </row>
    <row r="83" spans="1:17" ht="15.75" thickBot="1" x14ac:dyDescent="0.3">
      <c r="A83" s="157"/>
      <c r="B83" s="120" t="s">
        <v>56</v>
      </c>
      <c r="C83" s="121" t="s">
        <v>57</v>
      </c>
      <c r="D83" s="121" t="s">
        <v>58</v>
      </c>
      <c r="E83" s="121" t="s">
        <v>59</v>
      </c>
      <c r="F83" s="121" t="s">
        <v>60</v>
      </c>
      <c r="G83" s="121" t="s">
        <v>56</v>
      </c>
      <c r="H83" s="121" t="s">
        <v>57</v>
      </c>
      <c r="I83" s="121" t="s">
        <v>58</v>
      </c>
      <c r="J83" s="121" t="s">
        <v>59</v>
      </c>
      <c r="K83" s="121" t="s">
        <v>60</v>
      </c>
      <c r="L83" s="121" t="s">
        <v>56</v>
      </c>
      <c r="M83" s="121" t="s">
        <v>57</v>
      </c>
      <c r="N83" s="121" t="s">
        <v>58</v>
      </c>
      <c r="O83" s="121" t="s">
        <v>59</v>
      </c>
      <c r="P83" s="158" t="s">
        <v>60</v>
      </c>
      <c r="Q83" s="140"/>
    </row>
    <row r="84" spans="1:17" ht="15.75" thickTop="1" x14ac:dyDescent="0.25">
      <c r="A84" s="159" t="s">
        <v>64</v>
      </c>
      <c r="B84" s="126">
        <v>2.0165970442656412E-3</v>
      </c>
      <c r="C84" s="127">
        <v>4.949850326294589E-3</v>
      </c>
      <c r="D84" s="127">
        <v>1.3376948098345292E-2</v>
      </c>
      <c r="E84" s="127">
        <v>9.4856419844153328E-2</v>
      </c>
      <c r="F84" s="127">
        <v>0.35094010430979639</v>
      </c>
      <c r="G84" s="127">
        <v>2.8423136881606018E-3</v>
      </c>
      <c r="H84" s="127">
        <v>6.1167453868605269E-3</v>
      </c>
      <c r="I84" s="127">
        <v>4.3555334370363082E-2</v>
      </c>
      <c r="J84" s="127">
        <v>0.17561699839073266</v>
      </c>
      <c r="K84" s="127">
        <v>0.40867257353071573</v>
      </c>
      <c r="L84" s="127">
        <v>7.9679597213943144E-4</v>
      </c>
      <c r="M84" s="127">
        <v>3.5399935210601746E-3</v>
      </c>
      <c r="N84" s="127">
        <v>6.5992221479379025E-3</v>
      </c>
      <c r="O84" s="127">
        <v>1.7294878221965137E-2</v>
      </c>
      <c r="P84" s="160">
        <v>9.0195457919375971E-2</v>
      </c>
      <c r="Q84" s="140"/>
    </row>
    <row r="85" spans="1:17" x14ac:dyDescent="0.25">
      <c r="A85" s="161" t="s">
        <v>65</v>
      </c>
      <c r="B85" s="162">
        <v>0.50086700291964015</v>
      </c>
      <c r="C85" s="163">
        <v>0.40612926810633782</v>
      </c>
      <c r="D85" s="163">
        <v>0.3402298548669313</v>
      </c>
      <c r="E85" s="163">
        <v>0.29969597012968491</v>
      </c>
      <c r="F85" s="163">
        <v>0.16866493355657231</v>
      </c>
      <c r="G85" s="163">
        <v>0.39635862803508981</v>
      </c>
      <c r="H85" s="163">
        <v>0.33810809240136269</v>
      </c>
      <c r="I85" s="163">
        <v>0.33292362074285498</v>
      </c>
      <c r="J85" s="163">
        <v>0.29019551694469198</v>
      </c>
      <c r="K85" s="163">
        <v>0.13845140263727118</v>
      </c>
      <c r="L85" s="163">
        <v>0.50192596054021932</v>
      </c>
      <c r="M85" s="163">
        <v>0.6316466160975478</v>
      </c>
      <c r="N85" s="163">
        <v>0.4437624591532443</v>
      </c>
      <c r="O85" s="163">
        <v>0.33203223790124453</v>
      </c>
      <c r="P85" s="164">
        <v>0.22356789249722778</v>
      </c>
      <c r="Q85" s="140"/>
    </row>
    <row r="86" spans="1:17" x14ac:dyDescent="0.25">
      <c r="A86" s="161" t="s">
        <v>66</v>
      </c>
      <c r="B86" s="162">
        <v>3.4879790928966176E-2</v>
      </c>
      <c r="C86" s="163">
        <v>1.7998061412026912E-2</v>
      </c>
      <c r="D86" s="163">
        <v>1.1961996310137659E-2</v>
      </c>
      <c r="E86" s="163">
        <v>1.3270847590759407E-2</v>
      </c>
      <c r="F86" s="163">
        <v>2.7533679909876306E-3</v>
      </c>
      <c r="G86" s="163">
        <v>3.2848809879730489E-2</v>
      </c>
      <c r="H86" s="163">
        <v>1.3568665351762953E-2</v>
      </c>
      <c r="I86" s="163">
        <v>2.197563781654991E-2</v>
      </c>
      <c r="J86" s="163">
        <v>6.6712888984925018E-3</v>
      </c>
      <c r="K86" s="163">
        <v>2.0862045351610552E-3</v>
      </c>
      <c r="L86" s="163">
        <v>3.6718899069307552E-2</v>
      </c>
      <c r="M86" s="163">
        <v>2.0653341571500016E-2</v>
      </c>
      <c r="N86" s="163">
        <v>2.2292290184465241E-2</v>
      </c>
      <c r="O86" s="163">
        <v>4.7892763508240403E-3</v>
      </c>
      <c r="P86" s="164">
        <v>3.4543000649002792E-3</v>
      </c>
      <c r="Q86" s="140"/>
    </row>
    <row r="87" spans="1:17" x14ac:dyDescent="0.25">
      <c r="A87" s="161" t="s">
        <v>67</v>
      </c>
      <c r="B87" s="162">
        <v>0.22613443954473628</v>
      </c>
      <c r="C87" s="163">
        <v>8.0909383385815631E-2</v>
      </c>
      <c r="D87" s="163">
        <v>4.7807339343309746E-2</v>
      </c>
      <c r="E87" s="163">
        <v>3.6352101462280906E-2</v>
      </c>
      <c r="F87" s="163">
        <v>1.9015762917086444E-2</v>
      </c>
      <c r="G87" s="163">
        <v>0.12774858628407024</v>
      </c>
      <c r="H87" s="163">
        <v>6.176056258302793E-2</v>
      </c>
      <c r="I87" s="163">
        <v>4.0880425448676046E-2</v>
      </c>
      <c r="J87" s="163">
        <v>3.4841532364833193E-2</v>
      </c>
      <c r="K87" s="163">
        <v>1.6505560751832085E-2</v>
      </c>
      <c r="L87" s="163">
        <v>0.35229599043667875</v>
      </c>
      <c r="M87" s="163">
        <v>0.16744961186258553</v>
      </c>
      <c r="N87" s="163">
        <v>8.576793850190105E-2</v>
      </c>
      <c r="O87" s="163">
        <v>4.4783947228225568E-2</v>
      </c>
      <c r="P87" s="164">
        <v>2.425249622250018E-2</v>
      </c>
      <c r="Q87" s="140"/>
    </row>
    <row r="88" spans="1:17" x14ac:dyDescent="0.25">
      <c r="A88" s="161" t="s">
        <v>47</v>
      </c>
      <c r="B88" s="162">
        <v>0.15714623004863379</v>
      </c>
      <c r="C88" s="163">
        <v>0.44046840808351329</v>
      </c>
      <c r="D88" s="163">
        <v>0.5284972554994718</v>
      </c>
      <c r="E88" s="163">
        <v>0.40789705290771555</v>
      </c>
      <c r="F88" s="163">
        <v>0.16889252575901401</v>
      </c>
      <c r="G88" s="163">
        <v>0.36226958264354325</v>
      </c>
      <c r="H88" s="163">
        <v>0.5331303105820574</v>
      </c>
      <c r="I88" s="163">
        <v>0.43708737243517787</v>
      </c>
      <c r="J88" s="163">
        <v>0.27668549051845226</v>
      </c>
      <c r="K88" s="163">
        <v>0.10672592213141865</v>
      </c>
      <c r="L88" s="163">
        <v>2.5858712376619471E-2</v>
      </c>
      <c r="M88" s="163">
        <v>0.12803474049546923</v>
      </c>
      <c r="N88" s="163">
        <v>0.38317385740759063</v>
      </c>
      <c r="O88" s="163">
        <v>0.55139512658930412</v>
      </c>
      <c r="P88" s="164">
        <v>0.62589256832672646</v>
      </c>
      <c r="Q88" s="140"/>
    </row>
    <row r="89" spans="1:17" x14ac:dyDescent="0.25">
      <c r="A89" s="161" t="s">
        <v>68</v>
      </c>
      <c r="B89" s="162">
        <v>2.6111159317673692E-3</v>
      </c>
      <c r="C89" s="163">
        <v>1.0149665347615668E-2</v>
      </c>
      <c r="D89" s="163">
        <v>1.2431548143385244E-2</v>
      </c>
      <c r="E89" s="163">
        <v>1.1270495792175299E-2</v>
      </c>
      <c r="F89" s="163">
        <v>8.8546655874128504E-3</v>
      </c>
      <c r="G89" s="163">
        <v>9.8645427841749685E-3</v>
      </c>
      <c r="H89" s="163">
        <v>1.4205277507337476E-2</v>
      </c>
      <c r="I89" s="163">
        <v>1.7145622116633473E-2</v>
      </c>
      <c r="J89" s="163">
        <v>8.855958233158585E-3</v>
      </c>
      <c r="K89" s="163">
        <v>8.3944591452875892E-3</v>
      </c>
      <c r="L89" s="163">
        <v>5.5710997240306591E-4</v>
      </c>
      <c r="M89" s="163">
        <v>5.5146379943109443E-4</v>
      </c>
      <c r="N89" s="163">
        <v>3.9161714291983847E-3</v>
      </c>
      <c r="O89" s="163">
        <v>5.1522878071273278E-3</v>
      </c>
      <c r="P89" s="164">
        <v>8.2866603812444938E-3</v>
      </c>
      <c r="Q89" s="140"/>
    </row>
    <row r="90" spans="1:17" x14ac:dyDescent="0.25">
      <c r="A90" s="161" t="s">
        <v>69</v>
      </c>
      <c r="B90" s="162">
        <v>6.8936420149277224E-3</v>
      </c>
      <c r="C90" s="163">
        <v>1.2256469558276801E-2</v>
      </c>
      <c r="D90" s="163">
        <v>1.5097063577686386E-2</v>
      </c>
      <c r="E90" s="163">
        <v>2.5335969661408938E-3</v>
      </c>
      <c r="F90" s="163">
        <v>8.6734814129225968E-4</v>
      </c>
      <c r="G90" s="163">
        <v>9.7680164394841479E-3</v>
      </c>
      <c r="H90" s="163">
        <v>9.266115551926208E-3</v>
      </c>
      <c r="I90" s="163">
        <v>1.9911510665450534E-3</v>
      </c>
      <c r="J90" s="163">
        <v>6.5526567885431546E-4</v>
      </c>
      <c r="K90" s="165">
        <v>0</v>
      </c>
      <c r="L90" s="163">
        <v>2.7338658284056477E-3</v>
      </c>
      <c r="M90" s="163">
        <v>7.0593456951858046E-3</v>
      </c>
      <c r="N90" s="163">
        <v>2.0534337485453271E-2</v>
      </c>
      <c r="O90" s="163">
        <v>3.0042582401601285E-2</v>
      </c>
      <c r="P90" s="164">
        <v>9.6736947452820982E-3</v>
      </c>
      <c r="Q90" s="140"/>
    </row>
    <row r="91" spans="1:17" x14ac:dyDescent="0.25">
      <c r="A91" s="161" t="s">
        <v>70</v>
      </c>
      <c r="B91" s="162">
        <v>3.1356005812685508E-2</v>
      </c>
      <c r="C91" s="163">
        <v>1.5031883470142348E-2</v>
      </c>
      <c r="D91" s="163">
        <v>7.9928638960755759E-3</v>
      </c>
      <c r="E91" s="163">
        <v>1.2103802223501907E-2</v>
      </c>
      <c r="F91" s="163">
        <v>8.4776161286077654E-3</v>
      </c>
      <c r="G91" s="163">
        <v>3.2288593783383356E-2</v>
      </c>
      <c r="H91" s="163">
        <v>1.4879337505836001E-2</v>
      </c>
      <c r="I91" s="163">
        <v>1.2991882023677258E-2</v>
      </c>
      <c r="J91" s="163">
        <v>1.2734648111552652E-2</v>
      </c>
      <c r="K91" s="163">
        <v>7.8279329985247257E-3</v>
      </c>
      <c r="L91" s="163">
        <v>3.2325248470106371E-2</v>
      </c>
      <c r="M91" s="163">
        <v>1.5239183753646211E-2</v>
      </c>
      <c r="N91" s="163">
        <v>1.3417878677815357E-2</v>
      </c>
      <c r="O91" s="163">
        <v>1.1136563618564471E-3</v>
      </c>
      <c r="P91" s="164">
        <v>1.8574050812823165E-3</v>
      </c>
      <c r="Q91" s="140"/>
    </row>
    <row r="92" spans="1:17" x14ac:dyDescent="0.25">
      <c r="A92" s="161" t="s">
        <v>71</v>
      </c>
      <c r="B92" s="162">
        <v>2.8837141735807228E-2</v>
      </c>
      <c r="C92" s="163">
        <v>9.0412371908564146E-3</v>
      </c>
      <c r="D92" s="163">
        <v>8.0447837164571833E-3</v>
      </c>
      <c r="E92" s="163">
        <v>1.783284654462095E-3</v>
      </c>
      <c r="F92" s="163">
        <v>2.1126841832463587E-3</v>
      </c>
      <c r="G92" s="163">
        <v>1.6401129842521803E-2</v>
      </c>
      <c r="H92" s="163">
        <v>2.3989063050672771E-3</v>
      </c>
      <c r="I92" s="163">
        <v>3.5315312383799266E-3</v>
      </c>
      <c r="J92" s="163">
        <v>4.019147180559202E-3</v>
      </c>
      <c r="K92" s="165">
        <v>0</v>
      </c>
      <c r="L92" s="163">
        <v>3.9742237979388251E-2</v>
      </c>
      <c r="M92" s="163">
        <v>2.2410260838879904E-2</v>
      </c>
      <c r="N92" s="163">
        <v>1.8953500504637417E-2</v>
      </c>
      <c r="O92" s="163">
        <v>1.3396007137852394E-2</v>
      </c>
      <c r="P92" s="164">
        <v>2.1377236808329523E-3</v>
      </c>
      <c r="Q92" s="140"/>
    </row>
    <row r="93" spans="1:17" x14ac:dyDescent="0.25">
      <c r="A93" s="161" t="s">
        <v>72</v>
      </c>
      <c r="B93" s="166">
        <v>0</v>
      </c>
      <c r="C93" s="163">
        <v>4.83033909321822E-4</v>
      </c>
      <c r="D93" s="163">
        <v>2.683347109638174E-4</v>
      </c>
      <c r="E93" s="163">
        <v>3.5277213867341439E-4</v>
      </c>
      <c r="F93" s="163">
        <v>3.4883582782183186E-3</v>
      </c>
      <c r="G93" s="165">
        <v>0</v>
      </c>
      <c r="H93" s="163">
        <v>1.1782978922387536E-3</v>
      </c>
      <c r="I93" s="165">
        <v>0</v>
      </c>
      <c r="J93" s="163">
        <v>5.2509352927791308E-4</v>
      </c>
      <c r="K93" s="163">
        <v>5.1945221117715894E-3</v>
      </c>
      <c r="L93" s="165">
        <v>0</v>
      </c>
      <c r="M93" s="165">
        <v>0</v>
      </c>
      <c r="N93" s="165">
        <v>0</v>
      </c>
      <c r="O93" s="165">
        <v>0</v>
      </c>
      <c r="P93" s="167">
        <v>0</v>
      </c>
      <c r="Q93" s="140"/>
    </row>
    <row r="94" spans="1:17" ht="24" x14ac:dyDescent="0.25">
      <c r="A94" s="161" t="s">
        <v>48</v>
      </c>
      <c r="B94" s="162">
        <v>8.2474195780058886E-3</v>
      </c>
      <c r="C94" s="163">
        <v>1.6386478442223919E-3</v>
      </c>
      <c r="D94" s="163">
        <v>1.6004115644673779E-3</v>
      </c>
      <c r="E94" s="163">
        <v>3.5817979814242962E-4</v>
      </c>
      <c r="F94" s="165">
        <v>0</v>
      </c>
      <c r="G94" s="163">
        <v>8.5079738860621215E-3</v>
      </c>
      <c r="H94" s="163">
        <v>2.3820639339998504E-3</v>
      </c>
      <c r="I94" s="163">
        <v>1.2740385359416111E-3</v>
      </c>
      <c r="J94" s="165">
        <v>0</v>
      </c>
      <c r="K94" s="165">
        <v>0</v>
      </c>
      <c r="L94" s="163">
        <v>6.1251327340449292E-3</v>
      </c>
      <c r="M94" s="163">
        <v>3.4154423646930408E-3</v>
      </c>
      <c r="N94" s="163">
        <v>1.5823445077551529E-3</v>
      </c>
      <c r="O94" s="165">
        <v>0</v>
      </c>
      <c r="P94" s="164">
        <v>5.5253908982079718E-4</v>
      </c>
      <c r="Q94" s="140"/>
    </row>
    <row r="95" spans="1:17" x14ac:dyDescent="0.25">
      <c r="A95" s="161" t="s">
        <v>49</v>
      </c>
      <c r="B95" s="162">
        <v>7.1623237643029278E-4</v>
      </c>
      <c r="C95" s="163">
        <v>9.4409136557528856E-4</v>
      </c>
      <c r="D95" s="163">
        <v>1.2691600272769516E-2</v>
      </c>
      <c r="E95" s="163">
        <v>0.11952547649230878</v>
      </c>
      <c r="F95" s="163">
        <v>0.26593263314776583</v>
      </c>
      <c r="G95" s="163">
        <v>1.1018227337791318E-3</v>
      </c>
      <c r="H95" s="163">
        <v>3.0056249985220538E-3</v>
      </c>
      <c r="I95" s="163">
        <v>8.6643384205200055E-2</v>
      </c>
      <c r="J95" s="163">
        <v>0.18919906014939505</v>
      </c>
      <c r="K95" s="163">
        <v>0.30614142215801748</v>
      </c>
      <c r="L95" s="165">
        <v>0</v>
      </c>
      <c r="M95" s="165">
        <v>0</v>
      </c>
      <c r="N95" s="165">
        <v>0</v>
      </c>
      <c r="O95" s="165">
        <v>0</v>
      </c>
      <c r="P95" s="164">
        <v>1.0129261990806557E-2</v>
      </c>
      <c r="Q95" s="140"/>
    </row>
    <row r="96" spans="1:17" x14ac:dyDescent="0.25">
      <c r="A96" s="161" t="s">
        <v>76</v>
      </c>
      <c r="B96" s="162">
        <v>3.6864415190544092E-4</v>
      </c>
      <c r="C96" s="163">
        <v>1.2023970938441241E-3</v>
      </c>
      <c r="D96" s="163">
        <v>3.027321162164909E-3</v>
      </c>
      <c r="E96" s="163">
        <v>2.5861611044246401E-2</v>
      </c>
      <c r="F96" s="163">
        <v>0.2460442870130006</v>
      </c>
      <c r="G96" s="163">
        <v>8.5519256534616567E-4</v>
      </c>
      <c r="H96" s="163">
        <v>2.6993514501850355E-3</v>
      </c>
      <c r="I96" s="163">
        <v>1.1748851321080962E-2</v>
      </c>
      <c r="J96" s="163">
        <v>5.8814740952713315E-2</v>
      </c>
      <c r="K96" s="163">
        <v>0.33186047737101959</v>
      </c>
      <c r="L96" s="163">
        <v>6.1081625891419979E-4</v>
      </c>
      <c r="M96" s="163">
        <v>6.9965017057723616E-4</v>
      </c>
      <c r="N96" s="163">
        <v>1.0263042542131347E-3</v>
      </c>
      <c r="O96" s="163">
        <v>1.9337576917221901E-3</v>
      </c>
      <c r="P96" s="164">
        <v>5.3537213163326646E-3</v>
      </c>
      <c r="Q96" s="140"/>
    </row>
    <row r="97" spans="1:17" x14ac:dyDescent="0.25">
      <c r="A97" s="161" t="s">
        <v>77</v>
      </c>
      <c r="B97" s="162">
        <v>0.12772444563385832</v>
      </c>
      <c r="C97" s="163">
        <v>0.20125749305426752</v>
      </c>
      <c r="D97" s="163">
        <v>0.28118233556200456</v>
      </c>
      <c r="E97" s="163">
        <v>0.38664678329192659</v>
      </c>
      <c r="F97" s="163">
        <v>0.52561517134164248</v>
      </c>
      <c r="G97" s="163">
        <v>0.11131320439673274</v>
      </c>
      <c r="H97" s="163">
        <v>0.23253453282529091</v>
      </c>
      <c r="I97" s="163">
        <v>0.32519357804552429</v>
      </c>
      <c r="J97" s="163">
        <v>0.46097232493537771</v>
      </c>
      <c r="K97" s="163">
        <v>0.51916368627455334</v>
      </c>
      <c r="L97" s="163">
        <v>8.9987570488397825E-2</v>
      </c>
      <c r="M97" s="163">
        <v>0.22706436478147637</v>
      </c>
      <c r="N97" s="163">
        <v>0.23521164391328608</v>
      </c>
      <c r="O97" s="163">
        <v>0.26593881800009223</v>
      </c>
      <c r="P97" s="164">
        <v>0.4464061898866557</v>
      </c>
      <c r="Q97" s="140"/>
    </row>
    <row r="98" spans="1:17" x14ac:dyDescent="0.25">
      <c r="A98" s="161" t="s">
        <v>78</v>
      </c>
      <c r="B98" s="162">
        <v>0.44495621620587478</v>
      </c>
      <c r="C98" s="163">
        <v>0.40106143880911344</v>
      </c>
      <c r="D98" s="163">
        <v>0.33343251347881614</v>
      </c>
      <c r="E98" s="163">
        <v>0.19232531497369826</v>
      </c>
      <c r="F98" s="163">
        <v>5.4191393253032336E-2</v>
      </c>
      <c r="G98" s="163">
        <v>0.39435309320691381</v>
      </c>
      <c r="H98" s="163">
        <v>0.38865143801184482</v>
      </c>
      <c r="I98" s="163">
        <v>0.23703942462149652</v>
      </c>
      <c r="J98" s="163">
        <v>0.11010635977018005</v>
      </c>
      <c r="K98" s="163">
        <v>3.3832010837995738E-2</v>
      </c>
      <c r="L98" s="163">
        <v>0.50574528695710885</v>
      </c>
      <c r="M98" s="163">
        <v>0.46662262426146295</v>
      </c>
      <c r="N98" s="163">
        <v>0.37269287412112556</v>
      </c>
      <c r="O98" s="163">
        <v>0.34156963589216272</v>
      </c>
      <c r="P98" s="164">
        <v>0.27992233723727378</v>
      </c>
      <c r="Q98" s="140"/>
    </row>
    <row r="99" spans="1:17" x14ac:dyDescent="0.25">
      <c r="A99" s="161" t="s">
        <v>79</v>
      </c>
      <c r="B99" s="162">
        <v>2.0334499440041163E-3</v>
      </c>
      <c r="C99" s="163">
        <v>2.2646037473029825E-3</v>
      </c>
      <c r="D99" s="163">
        <v>9.6730661055963423E-4</v>
      </c>
      <c r="E99" s="163">
        <v>4.9319929491787749E-4</v>
      </c>
      <c r="F99" s="165">
        <v>0</v>
      </c>
      <c r="G99" s="163">
        <v>2.2765612523116085E-3</v>
      </c>
      <c r="H99" s="163">
        <v>2.84251600726209E-3</v>
      </c>
      <c r="I99" s="163">
        <v>1.3304199107315683E-3</v>
      </c>
      <c r="J99" s="165">
        <v>0</v>
      </c>
      <c r="K99" s="165">
        <v>0</v>
      </c>
      <c r="L99" s="163">
        <v>3.9217105970565212E-4</v>
      </c>
      <c r="M99" s="163">
        <v>1.2386855853345144E-3</v>
      </c>
      <c r="N99" s="163">
        <v>1.3231043631080771E-3</v>
      </c>
      <c r="O99" s="165">
        <v>0</v>
      </c>
      <c r="P99" s="164">
        <v>1.7252577668662268E-3</v>
      </c>
      <c r="Q99" s="140"/>
    </row>
    <row r="100" spans="1:17" x14ac:dyDescent="0.25">
      <c r="A100" s="161" t="s">
        <v>80</v>
      </c>
      <c r="B100" s="162">
        <v>1.488895698061725E-3</v>
      </c>
      <c r="C100" s="165">
        <v>0</v>
      </c>
      <c r="D100" s="163">
        <v>1.0558793387137632E-3</v>
      </c>
      <c r="E100" s="163">
        <v>1.3012351620045198E-3</v>
      </c>
      <c r="F100" s="163">
        <v>6.1974423136153787E-4</v>
      </c>
      <c r="G100" s="163">
        <v>2.6645115412644784E-4</v>
      </c>
      <c r="H100" s="163">
        <v>3.855370141963388E-4</v>
      </c>
      <c r="I100" s="163">
        <v>1.1109636695599166E-3</v>
      </c>
      <c r="J100" s="163">
        <v>1.9368597707485552E-3</v>
      </c>
      <c r="K100" s="163">
        <v>9.2286252061662055E-4</v>
      </c>
      <c r="L100" s="163">
        <v>3.5248859586105357E-3</v>
      </c>
      <c r="M100" s="163">
        <v>5.4353630367981237E-4</v>
      </c>
      <c r="N100" s="165">
        <v>0</v>
      </c>
      <c r="O100" s="165">
        <v>0</v>
      </c>
      <c r="P100" s="167">
        <v>0</v>
      </c>
      <c r="Q100" s="140"/>
    </row>
    <row r="101" spans="1:17" x14ac:dyDescent="0.25">
      <c r="A101" s="161" t="s">
        <v>81</v>
      </c>
      <c r="B101" s="162">
        <v>9.6576981599875433E-3</v>
      </c>
      <c r="C101" s="163">
        <v>8.9908043875841833E-3</v>
      </c>
      <c r="D101" s="163">
        <v>1.2542043018487159E-2</v>
      </c>
      <c r="E101" s="163">
        <v>6.4408720349805448E-3</v>
      </c>
      <c r="F101" s="163">
        <v>1.5863564793259157E-3</v>
      </c>
      <c r="G101" s="163">
        <v>1.2172534548596721E-2</v>
      </c>
      <c r="H101" s="163">
        <v>1.3382939009332051E-2</v>
      </c>
      <c r="I101" s="163">
        <v>8.0206042011753964E-3</v>
      </c>
      <c r="J101" s="163">
        <v>3.7625450309892203E-3</v>
      </c>
      <c r="K101" s="163">
        <v>1.707483128022222E-3</v>
      </c>
      <c r="L101" s="163">
        <v>9.6127388526648545E-3</v>
      </c>
      <c r="M101" s="163">
        <v>4.1017361322619114E-3</v>
      </c>
      <c r="N101" s="163">
        <v>8.4709081922536653E-3</v>
      </c>
      <c r="O101" s="163">
        <v>1.3678493588271241E-2</v>
      </c>
      <c r="P101" s="164">
        <v>4.3491989664529076E-3</v>
      </c>
      <c r="Q101" s="140"/>
    </row>
    <row r="102" spans="1:17" x14ac:dyDescent="0.25">
      <c r="A102" s="161" t="s">
        <v>82</v>
      </c>
      <c r="B102" s="162">
        <v>3.7040113668972183E-2</v>
      </c>
      <c r="C102" s="163">
        <v>3.2632656198657961E-2</v>
      </c>
      <c r="D102" s="163">
        <v>2.3034759382141081E-2</v>
      </c>
      <c r="E102" s="163">
        <v>1.5264349335631767E-2</v>
      </c>
      <c r="F102" s="163">
        <v>2.1437840151289434E-3</v>
      </c>
      <c r="G102" s="163">
        <v>3.3576500380089837E-2</v>
      </c>
      <c r="H102" s="163">
        <v>2.9858659014560356E-2</v>
      </c>
      <c r="I102" s="163">
        <v>2.1620285593557137E-2</v>
      </c>
      <c r="J102" s="163">
        <v>1.1948474208371846E-2</v>
      </c>
      <c r="K102" s="163">
        <v>2.0292864402442611E-3</v>
      </c>
      <c r="L102" s="163">
        <v>3.9138960496241888E-2</v>
      </c>
      <c r="M102" s="163">
        <v>3.6627021575470022E-2</v>
      </c>
      <c r="N102" s="163">
        <v>3.4011286432173049E-2</v>
      </c>
      <c r="O102" s="163">
        <v>1.7002154861151687E-2</v>
      </c>
      <c r="P102" s="164">
        <v>4.1627369859329917E-3</v>
      </c>
      <c r="Q102" s="140"/>
    </row>
    <row r="103" spans="1:17" x14ac:dyDescent="0.25">
      <c r="A103" s="161" t="s">
        <v>83</v>
      </c>
      <c r="B103" s="162">
        <v>1.0776304542951769E-2</v>
      </c>
      <c r="C103" s="163">
        <v>3.9938137221326104E-3</v>
      </c>
      <c r="D103" s="163">
        <v>1.2403438903085672E-3</v>
      </c>
      <c r="E103" s="163">
        <v>3.224294536397925E-4</v>
      </c>
      <c r="F103" s="165">
        <v>0</v>
      </c>
      <c r="G103" s="163">
        <v>1.2224617328607832E-2</v>
      </c>
      <c r="H103" s="163">
        <v>1.7608012375883984E-3</v>
      </c>
      <c r="I103" s="165">
        <v>0</v>
      </c>
      <c r="J103" s="165">
        <v>0</v>
      </c>
      <c r="K103" s="165">
        <v>0</v>
      </c>
      <c r="L103" s="163">
        <v>9.3889290636110269E-3</v>
      </c>
      <c r="M103" s="163">
        <v>3.0768831193711084E-3</v>
      </c>
      <c r="N103" s="163">
        <v>6.1014059823393451E-3</v>
      </c>
      <c r="O103" s="163">
        <v>1.0143355873674029E-3</v>
      </c>
      <c r="P103" s="164">
        <v>2.1723627219575525E-3</v>
      </c>
      <c r="Q103" s="140"/>
    </row>
    <row r="104" spans="1:17" x14ac:dyDescent="0.25">
      <c r="A104" s="161" t="s">
        <v>84</v>
      </c>
      <c r="B104" s="162">
        <v>1.61486764606863E-4</v>
      </c>
      <c r="C104" s="163">
        <v>1.12984109193092E-3</v>
      </c>
      <c r="D104" s="163">
        <v>1.1919515632724911E-3</v>
      </c>
      <c r="E104" s="163">
        <v>5.7115892756472316E-4</v>
      </c>
      <c r="F104" s="165">
        <v>0</v>
      </c>
      <c r="G104" s="163">
        <v>3.9859338276440902E-4</v>
      </c>
      <c r="H104" s="163">
        <v>2.5060120202292108E-3</v>
      </c>
      <c r="I104" s="163">
        <v>1.4551876203924559E-3</v>
      </c>
      <c r="J104" s="165">
        <v>0</v>
      </c>
      <c r="K104" s="165">
        <v>0</v>
      </c>
      <c r="L104" s="165">
        <v>0</v>
      </c>
      <c r="M104" s="163">
        <v>4.6724714428684973E-4</v>
      </c>
      <c r="N104" s="165">
        <v>0</v>
      </c>
      <c r="O104" s="165">
        <v>0</v>
      </c>
      <c r="P104" s="167">
        <v>0</v>
      </c>
      <c r="Q104" s="140"/>
    </row>
    <row r="105" spans="1:17" x14ac:dyDescent="0.25">
      <c r="A105" s="161" t="s">
        <v>85</v>
      </c>
      <c r="B105" s="162">
        <v>3.2734989339727712E-3</v>
      </c>
      <c r="C105" s="163">
        <v>1.0923187704581444E-2</v>
      </c>
      <c r="D105" s="163">
        <v>2.8854744430904224E-2</v>
      </c>
      <c r="E105" s="163">
        <v>3.7648202952896122E-2</v>
      </c>
      <c r="F105" s="163">
        <v>1.461931120424708E-2</v>
      </c>
      <c r="G105" s="163">
        <v>5.0235837202484146E-3</v>
      </c>
      <c r="H105" s="163">
        <v>1.7547688285151172E-2</v>
      </c>
      <c r="I105" s="163">
        <v>2.8142742387533747E-2</v>
      </c>
      <c r="J105" s="163">
        <v>2.8869012942905427E-2</v>
      </c>
      <c r="K105" s="163">
        <v>8.8398817842222661E-3</v>
      </c>
      <c r="L105" s="163">
        <v>1.9825422175746847E-3</v>
      </c>
      <c r="M105" s="163">
        <v>3.9494836286086549E-3</v>
      </c>
      <c r="N105" s="163">
        <v>1.3699440050539999E-2</v>
      </c>
      <c r="O105" s="163">
        <v>3.5294015596778833E-2</v>
      </c>
      <c r="P105" s="164">
        <v>5.8611205213798548E-2</v>
      </c>
      <c r="Q105" s="140"/>
    </row>
    <row r="106" spans="1:17" x14ac:dyDescent="0.25">
      <c r="A106" s="161" t="s">
        <v>86</v>
      </c>
      <c r="B106" s="162">
        <v>0.1498553022146675</v>
      </c>
      <c r="C106" s="163">
        <v>0.11485738421285296</v>
      </c>
      <c r="D106" s="163">
        <v>5.4391112470541035E-2</v>
      </c>
      <c r="E106" s="163">
        <v>7.6614723995953558E-3</v>
      </c>
      <c r="F106" s="163">
        <v>5.0184727776879498E-4</v>
      </c>
      <c r="G106" s="163">
        <v>0.17727437547619368</v>
      </c>
      <c r="H106" s="163">
        <v>8.5532939128036847E-2</v>
      </c>
      <c r="I106" s="163">
        <v>1.2578638776570452E-2</v>
      </c>
      <c r="J106" s="163">
        <v>3.1805077957621749E-3</v>
      </c>
      <c r="K106" s="165">
        <v>0</v>
      </c>
      <c r="L106" s="163">
        <v>0.15233865256378296</v>
      </c>
      <c r="M106" s="163">
        <v>8.0312445697057727E-2</v>
      </c>
      <c r="N106" s="163">
        <v>0.10738704258500884</v>
      </c>
      <c r="O106" s="163">
        <v>7.6019843117577354E-2</v>
      </c>
      <c r="P106" s="164">
        <v>1.4388937601809077E-2</v>
      </c>
      <c r="Q106" s="140"/>
    </row>
    <row r="107" spans="1:17" x14ac:dyDescent="0.25">
      <c r="A107" s="161" t="s">
        <v>87</v>
      </c>
      <c r="B107" s="162">
        <v>1.0150635977296302E-3</v>
      </c>
      <c r="C107" s="165">
        <v>0</v>
      </c>
      <c r="D107" s="163">
        <v>1.7303775529554028E-3</v>
      </c>
      <c r="E107" s="165">
        <v>0</v>
      </c>
      <c r="F107" s="165">
        <v>0</v>
      </c>
      <c r="G107" s="163">
        <v>1.5615325207502593E-3</v>
      </c>
      <c r="H107" s="163">
        <v>5.1133612332561332E-4</v>
      </c>
      <c r="I107" s="163">
        <v>9.0061729160713117E-4</v>
      </c>
      <c r="J107" s="165">
        <v>0</v>
      </c>
      <c r="K107" s="165">
        <v>0</v>
      </c>
      <c r="L107" s="165">
        <v>0</v>
      </c>
      <c r="M107" s="165">
        <v>0</v>
      </c>
      <c r="N107" s="165">
        <v>0</v>
      </c>
      <c r="O107" s="163">
        <v>2.2354823371813935E-3</v>
      </c>
      <c r="P107" s="167">
        <v>0</v>
      </c>
      <c r="Q107" s="140"/>
    </row>
    <row r="108" spans="1:17" x14ac:dyDescent="0.25">
      <c r="A108" s="161" t="s">
        <v>88</v>
      </c>
      <c r="B108" s="166">
        <v>0</v>
      </c>
      <c r="C108" s="163">
        <v>1.5062595009284966E-3</v>
      </c>
      <c r="D108" s="163">
        <v>1.2039125843833679E-2</v>
      </c>
      <c r="E108" s="163">
        <v>7.8044295315206291E-2</v>
      </c>
      <c r="F108" s="163">
        <v>7.5041907708881486E-2</v>
      </c>
      <c r="G108" s="165">
        <v>0</v>
      </c>
      <c r="H108" s="163">
        <v>7.2285743559233253E-3</v>
      </c>
      <c r="I108" s="163">
        <v>5.7262593737348433E-2</v>
      </c>
      <c r="J108" s="163">
        <v>0.12701514539081707</v>
      </c>
      <c r="K108" s="163">
        <v>5.3482562357125445E-2</v>
      </c>
      <c r="L108" s="165">
        <v>0</v>
      </c>
      <c r="M108" s="165">
        <v>0</v>
      </c>
      <c r="N108" s="165">
        <v>0</v>
      </c>
      <c r="O108" s="165">
        <v>0</v>
      </c>
      <c r="P108" s="167">
        <v>0</v>
      </c>
      <c r="Q108" s="140"/>
    </row>
    <row r="109" spans="1:17" x14ac:dyDescent="0.25">
      <c r="A109" s="161" t="s">
        <v>89</v>
      </c>
      <c r="B109" s="162">
        <v>4.3189263036507039E-2</v>
      </c>
      <c r="C109" s="163">
        <v>6.0307096456033105E-2</v>
      </c>
      <c r="D109" s="163">
        <v>0.10783095527649038</v>
      </c>
      <c r="E109" s="163">
        <v>0.18075644088689521</v>
      </c>
      <c r="F109" s="163">
        <v>7.2516260983435096E-2</v>
      </c>
      <c r="G109" s="163">
        <v>5.4517957416972511E-2</v>
      </c>
      <c r="H109" s="163">
        <v>7.2504907488505604E-2</v>
      </c>
      <c r="I109" s="163">
        <v>0.20517691565358179</v>
      </c>
      <c r="J109" s="163">
        <v>0.16123097285969951</v>
      </c>
      <c r="K109" s="163">
        <v>4.6180256347003658E-2</v>
      </c>
      <c r="L109" s="163">
        <v>3.523228495726017E-2</v>
      </c>
      <c r="M109" s="163">
        <v>5.2470916197922927E-2</v>
      </c>
      <c r="N109" s="163">
        <v>5.8413038442587696E-2</v>
      </c>
      <c r="O109" s="163">
        <v>7.3349065217777523E-2</v>
      </c>
      <c r="P109" s="164">
        <v>8.2628944851770095E-2</v>
      </c>
      <c r="Q109" s="140"/>
    </row>
    <row r="110" spans="1:17" x14ac:dyDescent="0.25">
      <c r="A110" s="161" t="s">
        <v>90</v>
      </c>
      <c r="B110" s="162">
        <v>0.14531198935260151</v>
      </c>
      <c r="C110" s="163">
        <v>0.13224168487480026</v>
      </c>
      <c r="D110" s="163">
        <v>0.1080074735221139</v>
      </c>
      <c r="E110" s="163">
        <v>4.6123620076754052E-2</v>
      </c>
      <c r="F110" s="163">
        <v>4.6376987182578551E-3</v>
      </c>
      <c r="G110" s="163">
        <v>0.16571382338040486</v>
      </c>
      <c r="H110" s="163">
        <v>0.10964225996048324</v>
      </c>
      <c r="I110" s="163">
        <v>6.9291853196182945E-2</v>
      </c>
      <c r="J110" s="163">
        <v>2.1208076778191861E-2</v>
      </c>
      <c r="K110" s="163">
        <v>1.4992418389232342E-3</v>
      </c>
      <c r="L110" s="163">
        <v>0.13847969689793618</v>
      </c>
      <c r="M110" s="163">
        <v>0.10196839608545584</v>
      </c>
      <c r="N110" s="163">
        <v>0.13856440807937132</v>
      </c>
      <c r="O110" s="163">
        <v>0.12830824112745856</v>
      </c>
      <c r="P110" s="164">
        <v>7.1309429353552653E-2</v>
      </c>
      <c r="Q110" s="140"/>
    </row>
    <row r="111" spans="1:17" x14ac:dyDescent="0.25">
      <c r="A111" s="161" t="s">
        <v>91</v>
      </c>
      <c r="B111" s="162">
        <v>5.5161321273880233E-4</v>
      </c>
      <c r="C111" s="163">
        <v>1.8983554768950894E-3</v>
      </c>
      <c r="D111" s="165">
        <v>0</v>
      </c>
      <c r="E111" s="163">
        <v>1.3783478584561456E-3</v>
      </c>
      <c r="F111" s="165">
        <v>0</v>
      </c>
      <c r="G111" s="163">
        <v>6.267444158801395E-4</v>
      </c>
      <c r="H111" s="163">
        <v>2.5454594140562532E-3</v>
      </c>
      <c r="I111" s="163">
        <v>7.9098349162450487E-4</v>
      </c>
      <c r="J111" s="163">
        <v>3.9842270824234991E-4</v>
      </c>
      <c r="K111" s="165">
        <v>0</v>
      </c>
      <c r="L111" s="163">
        <v>9.7810794213742708E-4</v>
      </c>
      <c r="M111" s="163">
        <v>2.7938899805455495E-4</v>
      </c>
      <c r="N111" s="165">
        <v>0</v>
      </c>
      <c r="O111" s="165">
        <v>0</v>
      </c>
      <c r="P111" s="164">
        <v>2.0125733198471155E-3</v>
      </c>
      <c r="Q111" s="140"/>
    </row>
    <row r="112" spans="1:17" x14ac:dyDescent="0.25">
      <c r="A112" s="161" t="s">
        <v>92</v>
      </c>
      <c r="B112" s="162">
        <v>2.6233181688693377E-3</v>
      </c>
      <c r="C112" s="163">
        <v>3.9712428377601632E-3</v>
      </c>
      <c r="D112" s="163">
        <v>1.7940224347654911E-3</v>
      </c>
      <c r="E112" s="163">
        <v>1.7372771669939273E-3</v>
      </c>
      <c r="F112" s="165">
        <v>0</v>
      </c>
      <c r="G112" s="163">
        <v>2.9038484150265844E-3</v>
      </c>
      <c r="H112" s="163">
        <v>4.9519130551213984E-3</v>
      </c>
      <c r="I112" s="163">
        <v>1.5630909101344108E-3</v>
      </c>
      <c r="J112" s="165">
        <v>0</v>
      </c>
      <c r="K112" s="165">
        <v>0</v>
      </c>
      <c r="L112" s="163">
        <v>3.9217105970565239E-4</v>
      </c>
      <c r="M112" s="163">
        <v>2.7465217055761652E-3</v>
      </c>
      <c r="N112" s="163">
        <v>3.7090579548880887E-3</v>
      </c>
      <c r="O112" s="163">
        <v>1.4726769280346051E-3</v>
      </c>
      <c r="P112" s="164">
        <v>3.88990009445506E-3</v>
      </c>
      <c r="Q112" s="140"/>
    </row>
    <row r="113" spans="1:17" x14ac:dyDescent="0.25">
      <c r="A113" s="161" t="s">
        <v>93</v>
      </c>
      <c r="B113" s="162">
        <v>1.7907199380167511E-2</v>
      </c>
      <c r="C113" s="163">
        <v>9.9678125728480879E-3</v>
      </c>
      <c r="D113" s="163">
        <v>6.8735410630788654E-3</v>
      </c>
      <c r="E113" s="163">
        <v>2.7640645542154132E-3</v>
      </c>
      <c r="F113" s="165">
        <v>0</v>
      </c>
      <c r="G113" s="163">
        <v>2.0326445498972594E-2</v>
      </c>
      <c r="H113" s="163">
        <v>9.1464066779899829E-3</v>
      </c>
      <c r="I113" s="163">
        <v>7.1329106510622893E-3</v>
      </c>
      <c r="J113" s="163">
        <v>9.8075102281578049E-4</v>
      </c>
      <c r="K113" s="165">
        <v>0</v>
      </c>
      <c r="L113" s="163">
        <v>1.1648690992101304E-2</v>
      </c>
      <c r="M113" s="163">
        <v>1.240740036358387E-2</v>
      </c>
      <c r="N113" s="163">
        <v>8.3578607663653687E-3</v>
      </c>
      <c r="O113" s="163">
        <v>4.8486916186380822E-3</v>
      </c>
      <c r="P113" s="167">
        <v>0</v>
      </c>
      <c r="Q113" s="140"/>
    </row>
    <row r="114" spans="1:17" ht="24" x14ac:dyDescent="0.25">
      <c r="A114" s="161" t="s">
        <v>94</v>
      </c>
      <c r="B114" s="162">
        <v>4.7983612671334428E-4</v>
      </c>
      <c r="C114" s="163">
        <v>1.4649964336877937E-3</v>
      </c>
      <c r="D114" s="163">
        <v>6.6075814402866704E-4</v>
      </c>
      <c r="E114" s="165">
        <v>0</v>
      </c>
      <c r="F114" s="165">
        <v>0</v>
      </c>
      <c r="G114" s="163">
        <v>7.7843679310526774E-4</v>
      </c>
      <c r="H114" s="163">
        <v>2.3091683861219347E-3</v>
      </c>
      <c r="I114" s="165">
        <v>0</v>
      </c>
      <c r="J114" s="165">
        <v>0</v>
      </c>
      <c r="K114" s="165">
        <v>0</v>
      </c>
      <c r="L114" s="163">
        <v>5.4649423424644767E-4</v>
      </c>
      <c r="M114" s="163">
        <v>8.8242439028116213E-4</v>
      </c>
      <c r="N114" s="165">
        <v>0</v>
      </c>
      <c r="O114" s="163">
        <v>3.3642852981914927E-4</v>
      </c>
      <c r="P114" s="167">
        <v>0</v>
      </c>
      <c r="Q114" s="140"/>
    </row>
    <row r="115" spans="1:17" x14ac:dyDescent="0.25">
      <c r="A115" s="161" t="s">
        <v>95</v>
      </c>
      <c r="B115" s="162">
        <v>1.585661205811066E-3</v>
      </c>
      <c r="C115" s="163">
        <v>1.0328931824779494E-2</v>
      </c>
      <c r="D115" s="163">
        <v>2.0143435254820135E-2</v>
      </c>
      <c r="E115" s="163">
        <v>1.4659325270377655E-2</v>
      </c>
      <c r="F115" s="163">
        <v>2.482237773918147E-3</v>
      </c>
      <c r="G115" s="163">
        <v>3.8365041469566874E-3</v>
      </c>
      <c r="H115" s="163">
        <v>1.3457560534795014E-2</v>
      </c>
      <c r="I115" s="163">
        <v>9.6403389208359839E-3</v>
      </c>
      <c r="J115" s="163">
        <v>9.5758058331849704E-3</v>
      </c>
      <c r="K115" s="163">
        <v>4.8225110027362621E-4</v>
      </c>
      <c r="L115" s="165">
        <v>0</v>
      </c>
      <c r="M115" s="163">
        <v>4.5412738595379835E-3</v>
      </c>
      <c r="N115" s="163">
        <v>1.103162486273988E-2</v>
      </c>
      <c r="O115" s="163">
        <v>3.6998359905966768E-2</v>
      </c>
      <c r="P115" s="164">
        <v>2.3067204683294873E-2</v>
      </c>
      <c r="Q115" s="140"/>
    </row>
    <row r="116" spans="1:17" x14ac:dyDescent="0.25">
      <c r="A116" s="161" t="s">
        <v>96</v>
      </c>
      <c r="B116" s="162">
        <v>1.6860186009025422E-3</v>
      </c>
      <c r="C116" s="163">
        <v>2.0611208986104136E-3</v>
      </c>
      <c r="D116" s="163">
        <v>6.2368364488131047E-3</v>
      </c>
      <c r="E116" s="163">
        <v>5.0496994944288706E-3</v>
      </c>
      <c r="F116" s="163">
        <v>1.1166057359836211E-2</v>
      </c>
      <c r="G116" s="163">
        <v>2.1244199826944287E-3</v>
      </c>
      <c r="H116" s="163">
        <v>3.9589546280249166E-3</v>
      </c>
      <c r="I116" s="163">
        <v>6.428479694453702E-3</v>
      </c>
      <c r="J116" s="163">
        <v>5.372465631616319E-3</v>
      </c>
      <c r="K116" s="163">
        <v>1.4149895401273848E-2</v>
      </c>
      <c r="L116" s="163">
        <v>1.483902157590645E-3</v>
      </c>
      <c r="M116" s="163">
        <v>7.3108780037547808E-4</v>
      </c>
      <c r="N116" s="163">
        <v>3.124875773930654E-3</v>
      </c>
      <c r="O116" s="163">
        <v>5.314158174819286E-3</v>
      </c>
      <c r="P116" s="164">
        <v>3.3863827406067329E-3</v>
      </c>
      <c r="Q116" s="140"/>
    </row>
    <row r="117" spans="1:17" x14ac:dyDescent="0.25">
      <c r="A117" s="161" t="s">
        <v>97</v>
      </c>
      <c r="B117" s="162">
        <v>1.5513623945541443E-3</v>
      </c>
      <c r="C117" s="163">
        <v>2.0069133075769545E-4</v>
      </c>
      <c r="D117" s="163">
        <v>6.9008213273287337E-4</v>
      </c>
      <c r="E117" s="163">
        <v>2.0264833677268424E-3</v>
      </c>
      <c r="F117" s="163">
        <v>8.1593946512479871E-4</v>
      </c>
      <c r="G117" s="163">
        <v>1.7051834493177699E-3</v>
      </c>
      <c r="H117" s="163">
        <v>2.6920964736556699E-4</v>
      </c>
      <c r="I117" s="163">
        <v>2.9941859823985097E-3</v>
      </c>
      <c r="J117" s="163">
        <v>1.5404065598104235E-3</v>
      </c>
      <c r="K117" s="165">
        <v>0</v>
      </c>
      <c r="L117" s="163">
        <v>1.3842778732211173E-3</v>
      </c>
      <c r="M117" s="165">
        <v>0</v>
      </c>
      <c r="N117" s="163">
        <v>5.757022083721548E-4</v>
      </c>
      <c r="O117" s="165">
        <v>0</v>
      </c>
      <c r="P117" s="164">
        <v>8.1626530077277316E-4</v>
      </c>
      <c r="Q117" s="140"/>
    </row>
    <row r="118" spans="1:17" ht="24" x14ac:dyDescent="0.25">
      <c r="A118" s="161" t="s">
        <v>98</v>
      </c>
      <c r="B118" s="162">
        <v>8.6657920034595454E-3</v>
      </c>
      <c r="C118" s="163">
        <v>8.2285722401733999E-2</v>
      </c>
      <c r="D118" s="163">
        <v>0.35830957578278144</v>
      </c>
      <c r="E118" s="163">
        <v>0.74795042750907081</v>
      </c>
      <c r="F118" s="163">
        <v>0.9571660209326871</v>
      </c>
      <c r="G118" s="163">
        <v>1.6525515403697087E-2</v>
      </c>
      <c r="H118" s="163">
        <v>0.1926921601821886</v>
      </c>
      <c r="I118" s="163">
        <v>0.62597422140067405</v>
      </c>
      <c r="J118" s="163">
        <v>0.89188083159834286</v>
      </c>
      <c r="K118" s="163">
        <v>0.97200597728598626</v>
      </c>
      <c r="L118" s="163">
        <v>2.0768842378999499E-3</v>
      </c>
      <c r="M118" s="163">
        <v>2.3484065810202289E-2</v>
      </c>
      <c r="N118" s="163">
        <v>9.7239449255129784E-2</v>
      </c>
      <c r="O118" s="163">
        <v>0.28696497028837165</v>
      </c>
      <c r="P118" s="164">
        <v>0.63808977147600587</v>
      </c>
      <c r="Q118" s="140"/>
    </row>
    <row r="119" spans="1:17" x14ac:dyDescent="0.25">
      <c r="A119" s="161" t="s">
        <v>99</v>
      </c>
      <c r="B119" s="166">
        <v>0</v>
      </c>
      <c r="C119" s="165">
        <v>0</v>
      </c>
      <c r="D119" s="163">
        <v>1.1957306965674258E-3</v>
      </c>
      <c r="E119" s="165">
        <v>0</v>
      </c>
      <c r="F119" s="163">
        <v>3.5983010803001994E-4</v>
      </c>
      <c r="G119" s="165">
        <v>0</v>
      </c>
      <c r="H119" s="163">
        <v>7.2391022321250731E-4</v>
      </c>
      <c r="I119" s="165">
        <v>0</v>
      </c>
      <c r="J119" s="165">
        <v>0</v>
      </c>
      <c r="K119" s="165">
        <v>0</v>
      </c>
      <c r="L119" s="165">
        <v>0</v>
      </c>
      <c r="M119" s="165">
        <v>0</v>
      </c>
      <c r="N119" s="165">
        <v>0</v>
      </c>
      <c r="O119" s="165">
        <v>0</v>
      </c>
      <c r="P119" s="164">
        <v>3.590788024947117E-3</v>
      </c>
      <c r="Q119" s="140"/>
    </row>
    <row r="120" spans="1:17" x14ac:dyDescent="0.25">
      <c r="A120" s="161" t="s">
        <v>100</v>
      </c>
      <c r="B120" s="162">
        <v>1.0799577727781313E-4</v>
      </c>
      <c r="C120" s="163">
        <v>1.6411961518555389E-3</v>
      </c>
      <c r="D120" s="163">
        <v>1.1176595533848943E-2</v>
      </c>
      <c r="E120" s="163">
        <v>3.4258021120179456E-2</v>
      </c>
      <c r="F120" s="163">
        <v>1.395635489727119E-2</v>
      </c>
      <c r="G120" s="165">
        <v>0</v>
      </c>
      <c r="H120" s="163">
        <v>4.258468684554261E-3</v>
      </c>
      <c r="I120" s="163">
        <v>2.2914596563279013E-2</v>
      </c>
      <c r="J120" s="163">
        <v>2.3279768062155225E-2</v>
      </c>
      <c r="K120" s="163">
        <v>9.2938470235338667E-3</v>
      </c>
      <c r="L120" s="165">
        <v>0</v>
      </c>
      <c r="M120" s="163">
        <v>3.1247587782777417E-4</v>
      </c>
      <c r="N120" s="163">
        <v>1.1461948481005138E-3</v>
      </c>
      <c r="O120" s="163">
        <v>1.7648707349556977E-2</v>
      </c>
      <c r="P120" s="164">
        <v>4.9293267471368848E-2</v>
      </c>
      <c r="Q120" s="140"/>
    </row>
    <row r="121" spans="1:17" x14ac:dyDescent="0.25">
      <c r="A121" s="161" t="s">
        <v>101</v>
      </c>
      <c r="B121" s="162">
        <v>3.9734195469872696E-2</v>
      </c>
      <c r="C121" s="163">
        <v>3.4039889627008442E-2</v>
      </c>
      <c r="D121" s="163">
        <v>3.3036134764491715E-2</v>
      </c>
      <c r="E121" s="163">
        <v>9.0049168497440824E-3</v>
      </c>
      <c r="F121" s="163">
        <v>1.0778657332144743E-3</v>
      </c>
      <c r="G121" s="163">
        <v>2.7279938282648502E-2</v>
      </c>
      <c r="H121" s="163">
        <v>3.1990253073471198E-2</v>
      </c>
      <c r="I121" s="163">
        <v>1.9747552355402511E-2</v>
      </c>
      <c r="J121" s="163">
        <v>6.1624293250643284E-3</v>
      </c>
      <c r="K121" s="163">
        <v>7.0136187791067087E-4</v>
      </c>
      <c r="L121" s="163">
        <v>4.8827454293668589E-2</v>
      </c>
      <c r="M121" s="163">
        <v>4.8746538547091482E-2</v>
      </c>
      <c r="N121" s="163">
        <v>3.8794357435002723E-2</v>
      </c>
      <c r="O121" s="163">
        <v>3.2523654408594699E-2</v>
      </c>
      <c r="P121" s="164">
        <v>8.3041595316996567E-3</v>
      </c>
      <c r="Q121" s="140"/>
    </row>
    <row r="122" spans="1:17" x14ac:dyDescent="0.25">
      <c r="A122" s="161" t="s">
        <v>102</v>
      </c>
      <c r="B122" s="162">
        <v>0.49521801732776921</v>
      </c>
      <c r="C122" s="163">
        <v>0.6685979634208451</v>
      </c>
      <c r="D122" s="163">
        <v>0.49650539516467301</v>
      </c>
      <c r="E122" s="163">
        <v>0.17685784374859728</v>
      </c>
      <c r="F122" s="163">
        <v>1.3646436114707049E-2</v>
      </c>
      <c r="G122" s="163">
        <v>0.63963789574437246</v>
      </c>
      <c r="H122" s="163">
        <v>0.62932808516855387</v>
      </c>
      <c r="I122" s="163">
        <v>0.26947896417423306</v>
      </c>
      <c r="J122" s="163">
        <v>6.1134648055221487E-2</v>
      </c>
      <c r="K122" s="163">
        <v>2.5306108571014228E-3</v>
      </c>
      <c r="L122" s="163">
        <v>0.37817631455160733</v>
      </c>
      <c r="M122" s="163">
        <v>0.51073356597246633</v>
      </c>
      <c r="N122" s="163">
        <v>0.61900146657156663</v>
      </c>
      <c r="O122" s="163">
        <v>0.5731587777209094</v>
      </c>
      <c r="P122" s="164">
        <v>0.27806953240372789</v>
      </c>
      <c r="Q122" s="140"/>
    </row>
    <row r="123" spans="1:17" x14ac:dyDescent="0.25">
      <c r="A123" s="161" t="s">
        <v>103</v>
      </c>
      <c r="B123" s="162">
        <v>0.33068396494602581</v>
      </c>
      <c r="C123" s="163">
        <v>0.12227454308564785</v>
      </c>
      <c r="D123" s="163">
        <v>5.6761311421460472E-2</v>
      </c>
      <c r="E123" s="163">
        <v>1.5140353022948564E-2</v>
      </c>
      <c r="F123" s="163">
        <v>3.2628099394317654E-4</v>
      </c>
      <c r="G123" s="163">
        <v>0.24259281202427965</v>
      </c>
      <c r="H123" s="163">
        <v>8.9322504906901634E-2</v>
      </c>
      <c r="I123" s="163">
        <v>3.8583223512451192E-2</v>
      </c>
      <c r="J123" s="163">
        <v>4.0395054585149158E-3</v>
      </c>
      <c r="K123" s="163">
        <v>4.8586575761773286E-4</v>
      </c>
      <c r="L123" s="163">
        <v>0.41393565352960715</v>
      </c>
      <c r="M123" s="163">
        <v>0.25344743478806053</v>
      </c>
      <c r="N123" s="163">
        <v>0.11498842184587217</v>
      </c>
      <c r="O123" s="163">
        <v>3.9788307799017882E-2</v>
      </c>
      <c r="P123" s="164">
        <v>1.1944040652439683E-2</v>
      </c>
      <c r="Q123" s="140"/>
    </row>
    <row r="124" spans="1:17" x14ac:dyDescent="0.25">
      <c r="A124" s="161" t="s">
        <v>104</v>
      </c>
      <c r="B124" s="162">
        <v>0.1192153928145122</v>
      </c>
      <c r="C124" s="163">
        <v>8.426865286436605E-2</v>
      </c>
      <c r="D124" s="163">
        <v>3.2297089769702261E-2</v>
      </c>
      <c r="E124" s="163">
        <v>3.8668261277290824E-3</v>
      </c>
      <c r="F124" s="165">
        <v>0</v>
      </c>
      <c r="G124" s="163">
        <v>6.4538394039542812E-2</v>
      </c>
      <c r="H124" s="163">
        <v>3.8159904956919184E-2</v>
      </c>
      <c r="I124" s="163">
        <v>9.3336686012441029E-3</v>
      </c>
      <c r="J124" s="163">
        <v>2.1506674976339776E-3</v>
      </c>
      <c r="K124" s="165">
        <v>0</v>
      </c>
      <c r="L124" s="163">
        <v>0.15290902703339618</v>
      </c>
      <c r="M124" s="163">
        <v>0.16173075233788708</v>
      </c>
      <c r="N124" s="163">
        <v>0.12365866441701061</v>
      </c>
      <c r="O124" s="163">
        <v>4.3640838391442421E-2</v>
      </c>
      <c r="P124" s="164">
        <v>2.8275036998405964E-3</v>
      </c>
      <c r="Q124" s="140"/>
    </row>
    <row r="125" spans="1:17" x14ac:dyDescent="0.25">
      <c r="A125" s="161" t="s">
        <v>105</v>
      </c>
      <c r="B125" s="162">
        <v>3.0018950066200826E-3</v>
      </c>
      <c r="C125" s="163">
        <v>4.1641641021859833E-3</v>
      </c>
      <c r="D125" s="163">
        <v>3.1779892594674002E-3</v>
      </c>
      <c r="E125" s="163">
        <v>5.8454287595759366E-3</v>
      </c>
      <c r="F125" s="163">
        <v>1.4852143951851837E-3</v>
      </c>
      <c r="G125" s="163">
        <v>5.1876868726759952E-3</v>
      </c>
      <c r="H125" s="163">
        <v>8.0558653528769088E-3</v>
      </c>
      <c r="I125" s="163">
        <v>4.5451077158645626E-3</v>
      </c>
      <c r="J125" s="163">
        <v>4.4392778116403905E-3</v>
      </c>
      <c r="K125" s="163">
        <v>8.3244179657625706E-4</v>
      </c>
      <c r="L125" s="163">
        <v>1.2064863230100507E-3</v>
      </c>
      <c r="M125" s="163">
        <v>4.2241074542584525E-4</v>
      </c>
      <c r="N125" s="163">
        <v>1.4708676450141834E-3</v>
      </c>
      <c r="O125" s="163">
        <v>9.6058586728698975E-4</v>
      </c>
      <c r="P125" s="164">
        <v>3.6782886985899611E-3</v>
      </c>
      <c r="Q125" s="140"/>
    </row>
    <row r="126" spans="1:17" x14ac:dyDescent="0.25">
      <c r="A126" s="161" t="s">
        <v>106</v>
      </c>
      <c r="B126" s="162">
        <v>1.353656590069551E-4</v>
      </c>
      <c r="C126" s="163">
        <v>4.660561169878091E-4</v>
      </c>
      <c r="D126" s="163">
        <v>6.1325902546181517E-4</v>
      </c>
      <c r="E126" s="165">
        <v>0</v>
      </c>
      <c r="F126" s="165">
        <v>0</v>
      </c>
      <c r="G126" s="163">
        <v>4.0815420077289363E-4</v>
      </c>
      <c r="H126" s="163">
        <v>1.2406831759311056E-3</v>
      </c>
      <c r="I126" s="165">
        <v>0</v>
      </c>
      <c r="J126" s="165">
        <v>0</v>
      </c>
      <c r="K126" s="165">
        <v>0</v>
      </c>
      <c r="L126" s="165">
        <v>0</v>
      </c>
      <c r="M126" s="163">
        <v>3.9166812066292878E-4</v>
      </c>
      <c r="N126" s="165">
        <v>0</v>
      </c>
      <c r="O126" s="165">
        <v>0</v>
      </c>
      <c r="P126" s="167">
        <v>0</v>
      </c>
      <c r="Q126" s="140"/>
    </row>
    <row r="127" spans="1:17" x14ac:dyDescent="0.25">
      <c r="A127" s="161" t="s">
        <v>107</v>
      </c>
      <c r="B127" s="162">
        <v>1.2446309734043083E-4</v>
      </c>
      <c r="C127" s="163">
        <v>9.1717211937632648E-4</v>
      </c>
      <c r="D127" s="163">
        <v>2.3379580546929995E-4</v>
      </c>
      <c r="E127" s="163">
        <v>1.649453963475597E-4</v>
      </c>
      <c r="F127" s="165">
        <v>0</v>
      </c>
      <c r="G127" s="163">
        <v>5.9962316347148014E-4</v>
      </c>
      <c r="H127" s="163">
        <v>9.9889074121116135E-4</v>
      </c>
      <c r="I127" s="165">
        <v>0</v>
      </c>
      <c r="J127" s="165">
        <v>0</v>
      </c>
      <c r="K127" s="165">
        <v>0</v>
      </c>
      <c r="L127" s="165">
        <v>0</v>
      </c>
      <c r="M127" s="165">
        <v>0</v>
      </c>
      <c r="N127" s="165">
        <v>0</v>
      </c>
      <c r="O127" s="163">
        <v>7.001573732330988E-4</v>
      </c>
      <c r="P127" s="164">
        <v>5.7699459242908913E-4</v>
      </c>
      <c r="Q127" s="140"/>
    </row>
    <row r="128" spans="1:17" x14ac:dyDescent="0.25">
      <c r="A128" s="161" t="s">
        <v>108</v>
      </c>
      <c r="B128" s="162">
        <v>2.418083101943866E-4</v>
      </c>
      <c r="C128" s="163">
        <v>5.6789307493653959E-4</v>
      </c>
      <c r="D128" s="163">
        <v>5.8249320785804285E-4</v>
      </c>
      <c r="E128" s="163">
        <v>2.497846269920566E-4</v>
      </c>
      <c r="F128" s="165">
        <v>0</v>
      </c>
      <c r="G128" s="165">
        <v>0</v>
      </c>
      <c r="H128" s="163">
        <v>6.7836848472198775E-4</v>
      </c>
      <c r="I128" s="163">
        <v>3.6906378836812061E-4</v>
      </c>
      <c r="J128" s="165">
        <v>0</v>
      </c>
      <c r="K128" s="165">
        <v>0</v>
      </c>
      <c r="L128" s="165">
        <v>0</v>
      </c>
      <c r="M128" s="163">
        <v>6.9965017057723572E-4</v>
      </c>
      <c r="N128" s="163">
        <v>3.9448486301762352E-4</v>
      </c>
      <c r="O128" s="163">
        <v>1.7444150185729386E-3</v>
      </c>
      <c r="P128" s="167">
        <v>0</v>
      </c>
      <c r="Q128" s="140"/>
    </row>
    <row r="129" spans="1:17" x14ac:dyDescent="0.25">
      <c r="A129" s="161" t="s">
        <v>109</v>
      </c>
      <c r="B129" s="162">
        <v>5.2830342224389191E-4</v>
      </c>
      <c r="C129" s="163">
        <v>2.3799971655310591E-4</v>
      </c>
      <c r="D129" s="163">
        <v>3.3328562678183482E-3</v>
      </c>
      <c r="E129" s="163">
        <v>1.3335228458585429E-3</v>
      </c>
      <c r="F129" s="165">
        <v>0</v>
      </c>
      <c r="G129" s="163">
        <v>8.1272048027599081E-4</v>
      </c>
      <c r="H129" s="163">
        <v>2.1715122806369616E-3</v>
      </c>
      <c r="I129" s="163">
        <v>1.2802283580066341E-3</v>
      </c>
      <c r="J129" s="163">
        <v>9.1879143338133783E-4</v>
      </c>
      <c r="K129" s="165">
        <v>0</v>
      </c>
      <c r="L129" s="165">
        <v>0</v>
      </c>
      <c r="M129" s="165">
        <v>0</v>
      </c>
      <c r="N129" s="163">
        <v>6.8272486855446772E-4</v>
      </c>
      <c r="O129" s="163">
        <v>3.7857321213027469E-3</v>
      </c>
      <c r="P129" s="164">
        <v>1.6599499973863822E-3</v>
      </c>
      <c r="Q129" s="140"/>
    </row>
    <row r="130" spans="1:17" x14ac:dyDescent="0.25">
      <c r="A130" s="161" t="s">
        <v>110</v>
      </c>
      <c r="B130" s="162">
        <v>0.94883064890874624</v>
      </c>
      <c r="C130" s="163">
        <v>0.79506073874483363</v>
      </c>
      <c r="D130" s="163">
        <v>0.52207017584833382</v>
      </c>
      <c r="E130" s="163">
        <v>0.16400053913397719</v>
      </c>
      <c r="F130" s="163">
        <v>1.2679285010074379E-2</v>
      </c>
      <c r="G130" s="163">
        <v>0.88039038786581381</v>
      </c>
      <c r="H130" s="163">
        <v>0.67092959471371616</v>
      </c>
      <c r="I130" s="163">
        <v>0.28690928484680295</v>
      </c>
      <c r="J130" s="163">
        <v>6.0552013479105576E-2</v>
      </c>
      <c r="K130" s="163">
        <v>3.7178384926298269E-3</v>
      </c>
      <c r="L130" s="163">
        <v>0.98370059258351261</v>
      </c>
      <c r="M130" s="163">
        <v>0.95656662364064249</v>
      </c>
      <c r="N130" s="163">
        <v>0.81240579005006475</v>
      </c>
      <c r="O130" s="163">
        <v>0.54616027024139913</v>
      </c>
      <c r="P130" s="164">
        <v>0.22870059030344511</v>
      </c>
      <c r="Q130" s="140"/>
    </row>
    <row r="131" spans="1:17" x14ac:dyDescent="0.25">
      <c r="A131" s="161" t="s">
        <v>111</v>
      </c>
      <c r="B131" s="162">
        <v>1.4864828269092826E-2</v>
      </c>
      <c r="C131" s="163">
        <v>4.8585775225223955E-2</v>
      </c>
      <c r="D131" s="163">
        <v>2.5913394583902551E-2</v>
      </c>
      <c r="E131" s="163">
        <v>5.2819414982445941E-3</v>
      </c>
      <c r="F131" s="163">
        <v>4.1500968712075237E-4</v>
      </c>
      <c r="G131" s="163">
        <v>4.840819891195676E-2</v>
      </c>
      <c r="H131" s="163">
        <v>2.902756264797858E-2</v>
      </c>
      <c r="I131" s="163">
        <v>9.7860348912812631E-3</v>
      </c>
      <c r="J131" s="163">
        <v>2.4394841732853579E-3</v>
      </c>
      <c r="K131" s="165">
        <v>0</v>
      </c>
      <c r="L131" s="163">
        <v>8.2993215491877477E-4</v>
      </c>
      <c r="M131" s="163">
        <v>5.7092232647530878E-3</v>
      </c>
      <c r="N131" s="163">
        <v>4.4479616535404699E-2</v>
      </c>
      <c r="O131" s="163">
        <v>4.5733080926826375E-2</v>
      </c>
      <c r="P131" s="164">
        <v>7.5774483449205596E-3</v>
      </c>
      <c r="Q131" s="140"/>
    </row>
    <row r="132" spans="1:17" x14ac:dyDescent="0.25">
      <c r="A132" s="161" t="s">
        <v>112</v>
      </c>
      <c r="B132" s="162">
        <v>6.5351250818324255E-3</v>
      </c>
      <c r="C132" s="163">
        <v>1.6003409926124701E-2</v>
      </c>
      <c r="D132" s="163">
        <v>1.2189634493600677E-2</v>
      </c>
      <c r="E132" s="163">
        <v>2.4458817399531057E-3</v>
      </c>
      <c r="F132" s="165">
        <v>0</v>
      </c>
      <c r="G132" s="163">
        <v>1.8536413879201574E-2</v>
      </c>
      <c r="H132" s="163">
        <v>1.8338916330719202E-2</v>
      </c>
      <c r="I132" s="163">
        <v>8.5691312556097892E-3</v>
      </c>
      <c r="J132" s="165">
        <v>0</v>
      </c>
      <c r="K132" s="165">
        <v>0</v>
      </c>
      <c r="L132" s="163">
        <v>7.0632303589444531E-4</v>
      </c>
      <c r="M132" s="163">
        <v>6.5338139559117481E-4</v>
      </c>
      <c r="N132" s="163">
        <v>5.0394969547352137E-3</v>
      </c>
      <c r="O132" s="163">
        <v>1.1717768251425099E-2</v>
      </c>
      <c r="P132" s="164">
        <v>2.7927896078703248E-3</v>
      </c>
      <c r="Q132" s="140"/>
    </row>
    <row r="133" spans="1:17" x14ac:dyDescent="0.25">
      <c r="A133" s="161" t="s">
        <v>113</v>
      </c>
      <c r="B133" s="162">
        <v>1.3248444102599283E-2</v>
      </c>
      <c r="C133" s="163">
        <v>4.7556308477375145E-2</v>
      </c>
      <c r="D133" s="163">
        <v>5.3873710885283727E-2</v>
      </c>
      <c r="E133" s="163">
        <v>3.0744864011230839E-2</v>
      </c>
      <c r="F133" s="163">
        <v>1.9562881446695923E-3</v>
      </c>
      <c r="G133" s="163">
        <v>2.4210229760025397E-2</v>
      </c>
      <c r="H133" s="163">
        <v>6.7608757011927909E-2</v>
      </c>
      <c r="I133" s="163">
        <v>2.938100613204063E-2</v>
      </c>
      <c r="J133" s="163">
        <v>8.6117421380066689E-3</v>
      </c>
      <c r="K133" s="165">
        <v>0</v>
      </c>
      <c r="L133" s="163">
        <v>8.6116016339515787E-3</v>
      </c>
      <c r="M133" s="163">
        <v>1.101755975714825E-2</v>
      </c>
      <c r="N133" s="163">
        <v>3.3440796997675513E-2</v>
      </c>
      <c r="O133" s="163">
        <v>7.8071973077136037E-2</v>
      </c>
      <c r="P133" s="164">
        <v>5.9837463441656483E-2</v>
      </c>
      <c r="Q133" s="140"/>
    </row>
    <row r="134" spans="1:17" x14ac:dyDescent="0.25">
      <c r="A134" s="161" t="s">
        <v>114</v>
      </c>
      <c r="B134" s="162">
        <v>6.1331502513643148E-4</v>
      </c>
      <c r="C134" s="163">
        <v>7.178078304334375E-4</v>
      </c>
      <c r="D134" s="163">
        <v>1.0171290535246557E-3</v>
      </c>
      <c r="E134" s="163">
        <v>6.4846049641536976E-4</v>
      </c>
      <c r="F134" s="165">
        <v>0</v>
      </c>
      <c r="G134" s="163">
        <v>1.4996202308687474E-3</v>
      </c>
      <c r="H134" s="163">
        <v>2.8782907086496117E-4</v>
      </c>
      <c r="I134" s="163">
        <v>8.4865937122213331E-4</v>
      </c>
      <c r="J134" s="163">
        <v>9.6521911265583097E-4</v>
      </c>
      <c r="K134" s="165">
        <v>0</v>
      </c>
      <c r="L134" s="165">
        <v>0</v>
      </c>
      <c r="M134" s="163">
        <v>4.0352153745556063E-4</v>
      </c>
      <c r="N134" s="165">
        <v>0</v>
      </c>
      <c r="O134" s="163">
        <v>1.1981813100693014E-3</v>
      </c>
      <c r="P134" s="167">
        <v>0</v>
      </c>
      <c r="Q134" s="140"/>
    </row>
    <row r="135" spans="1:17" x14ac:dyDescent="0.25">
      <c r="A135" s="161" t="s">
        <v>115</v>
      </c>
      <c r="B135" s="166">
        <v>0</v>
      </c>
      <c r="C135" s="165">
        <v>0</v>
      </c>
      <c r="D135" s="163">
        <v>1.3358049787006358E-3</v>
      </c>
      <c r="E135" s="163">
        <v>4.4806758449542948E-3</v>
      </c>
      <c r="F135" s="163">
        <v>4.6236611374626459E-2</v>
      </c>
      <c r="G135" s="165">
        <v>0</v>
      </c>
      <c r="H135" s="165">
        <v>0</v>
      </c>
      <c r="I135" s="163">
        <v>2.6817280674461697E-3</v>
      </c>
      <c r="J135" s="163">
        <v>1.0218048852431985E-2</v>
      </c>
      <c r="K135" s="163">
        <v>5.4600952432133344E-2</v>
      </c>
      <c r="L135" s="165">
        <v>0</v>
      </c>
      <c r="M135" s="165">
        <v>0</v>
      </c>
      <c r="N135" s="165">
        <v>0</v>
      </c>
      <c r="O135" s="163">
        <v>9.5538085039570647E-4</v>
      </c>
      <c r="P135" s="164">
        <v>2.0915948473750851E-2</v>
      </c>
      <c r="Q135" s="140"/>
    </row>
    <row r="136" spans="1:17" x14ac:dyDescent="0.25">
      <c r="A136" s="161" t="s">
        <v>116</v>
      </c>
      <c r="B136" s="166">
        <v>0</v>
      </c>
      <c r="C136" s="163">
        <v>6.8640874731377912E-4</v>
      </c>
      <c r="D136" s="163">
        <v>2.0327856732910107E-3</v>
      </c>
      <c r="E136" s="163">
        <v>1.2084343090637996E-2</v>
      </c>
      <c r="F136" s="163">
        <v>0.24777709146388549</v>
      </c>
      <c r="G136" s="165">
        <v>0</v>
      </c>
      <c r="H136" s="163">
        <v>1.4742543215009139E-3</v>
      </c>
      <c r="I136" s="163">
        <v>5.0779489681655431E-3</v>
      </c>
      <c r="J136" s="163">
        <v>2.9152541502589214E-2</v>
      </c>
      <c r="K136" s="163">
        <v>0.33441140045249468</v>
      </c>
      <c r="L136" s="165">
        <v>0</v>
      </c>
      <c r="M136" s="163">
        <v>7.791107317569446E-4</v>
      </c>
      <c r="N136" s="163">
        <v>1.1438112247116067E-3</v>
      </c>
      <c r="O136" s="163">
        <v>1.5367801056270366E-3</v>
      </c>
      <c r="P136" s="164">
        <v>4.1903865787118931E-2</v>
      </c>
      <c r="Q136" s="140"/>
    </row>
    <row r="137" spans="1:17" x14ac:dyDescent="0.25">
      <c r="A137" s="161" t="s">
        <v>117</v>
      </c>
      <c r="B137" s="162">
        <v>1.6421475824484369E-4</v>
      </c>
      <c r="C137" s="163">
        <v>1.4726056013208192E-3</v>
      </c>
      <c r="D137" s="163">
        <v>3.5909043457133583E-3</v>
      </c>
      <c r="E137" s="163">
        <v>1.2286483687754797E-3</v>
      </c>
      <c r="F137" s="163">
        <v>2.1478458569029316E-3</v>
      </c>
      <c r="G137" s="165">
        <v>0</v>
      </c>
      <c r="H137" s="163">
        <v>3.0415799295417474E-3</v>
      </c>
      <c r="I137" s="163">
        <v>2.0766980347995236E-3</v>
      </c>
      <c r="J137" s="163">
        <v>1.345565584077254E-3</v>
      </c>
      <c r="K137" s="163">
        <v>2.4442369422894876E-3</v>
      </c>
      <c r="L137" s="165">
        <v>0</v>
      </c>
      <c r="M137" s="163">
        <v>4.7514034370837473E-4</v>
      </c>
      <c r="N137" s="163">
        <v>2.804226610222991E-3</v>
      </c>
      <c r="O137" s="163">
        <v>2.6127770387496157E-3</v>
      </c>
      <c r="P137" s="164">
        <v>2.0410089779586403E-3</v>
      </c>
      <c r="Q137" s="140"/>
    </row>
    <row r="138" spans="1:17" x14ac:dyDescent="0.25">
      <c r="A138" s="161" t="s">
        <v>118</v>
      </c>
      <c r="B138" s="162">
        <v>7.7789517764734273E-3</v>
      </c>
      <c r="C138" s="163">
        <v>3.9826875026171176E-3</v>
      </c>
      <c r="D138" s="163">
        <v>2.3356415313745432E-3</v>
      </c>
      <c r="E138" s="163">
        <v>7.1398585360151704E-4</v>
      </c>
      <c r="F138" s="163">
        <v>3.503146211455413E-3</v>
      </c>
      <c r="G138" s="163">
        <v>2.3072993867895553E-3</v>
      </c>
      <c r="H138" s="163">
        <v>2.1121163431565915E-3</v>
      </c>
      <c r="I138" s="163">
        <v>2.3739056333787326E-3</v>
      </c>
      <c r="J138" s="163">
        <v>1.4711956393922445E-3</v>
      </c>
      <c r="K138" s="163">
        <v>4.5491640778063279E-3</v>
      </c>
      <c r="L138" s="163">
        <v>1.15521196994504E-2</v>
      </c>
      <c r="M138" s="163">
        <v>9.65534787047693E-3</v>
      </c>
      <c r="N138" s="163">
        <v>5.2695855242293112E-3</v>
      </c>
      <c r="O138" s="163">
        <v>1.8257400129230636E-3</v>
      </c>
      <c r="P138" s="164">
        <v>5.5253908982079718E-4</v>
      </c>
      <c r="Q138" s="140"/>
    </row>
    <row r="139" spans="1:17" x14ac:dyDescent="0.25">
      <c r="A139" s="161" t="s">
        <v>119</v>
      </c>
      <c r="B139" s="162">
        <v>2.3770704630217739E-2</v>
      </c>
      <c r="C139" s="163">
        <v>1.3560445501740249E-2</v>
      </c>
      <c r="D139" s="163">
        <v>9.620732930703221E-3</v>
      </c>
      <c r="E139" s="163">
        <v>3.7396277772048735E-3</v>
      </c>
      <c r="F139" s="163">
        <v>4.2860834400322518E-4</v>
      </c>
      <c r="G139" s="163">
        <v>1.9412885660126583E-2</v>
      </c>
      <c r="H139" s="163">
        <v>1.5439879254083607E-2</v>
      </c>
      <c r="I139" s="163">
        <v>7.9402123865507778E-3</v>
      </c>
      <c r="J139" s="163">
        <v>2.3352510675506508E-3</v>
      </c>
      <c r="K139" s="165">
        <v>0</v>
      </c>
      <c r="L139" s="163">
        <v>2.7109022532576008E-2</v>
      </c>
      <c r="M139" s="163">
        <v>1.7419719181571224E-2</v>
      </c>
      <c r="N139" s="163">
        <v>1.0850551752776405E-2</v>
      </c>
      <c r="O139" s="163">
        <v>6.9917396449826743E-3</v>
      </c>
      <c r="P139" s="164">
        <v>1.4051905169777117E-3</v>
      </c>
      <c r="Q139" s="140"/>
    </row>
    <row r="140" spans="1:17" x14ac:dyDescent="0.25">
      <c r="A140" s="161" t="s">
        <v>120</v>
      </c>
      <c r="B140" s="162">
        <v>2.3143402057382453E-2</v>
      </c>
      <c r="C140" s="163">
        <v>7.6549567210731813E-3</v>
      </c>
      <c r="D140" s="163">
        <v>4.148970720099664E-3</v>
      </c>
      <c r="E140" s="163">
        <v>3.2361959595596937E-3</v>
      </c>
      <c r="F140" s="163">
        <v>8.6664959638255309E-4</v>
      </c>
      <c r="G140" s="163">
        <v>1.7329679040346831E-2</v>
      </c>
      <c r="H140" s="163">
        <v>5.2021257947742205E-3</v>
      </c>
      <c r="I140" s="163">
        <v>8.8582948397700006E-4</v>
      </c>
      <c r="J140" s="163">
        <v>2.7918357221001669E-3</v>
      </c>
      <c r="K140" s="163">
        <v>2.1892781886189143E-4</v>
      </c>
      <c r="L140" s="163">
        <v>2.6703109741408635E-2</v>
      </c>
      <c r="M140" s="163">
        <v>1.8366497608490732E-2</v>
      </c>
      <c r="N140" s="163">
        <v>7.5921011857808304E-3</v>
      </c>
      <c r="O140" s="163">
        <v>5.9047216543555115E-3</v>
      </c>
      <c r="P140" s="164">
        <v>7.1878717085372117E-3</v>
      </c>
      <c r="Q140" s="140"/>
    </row>
    <row r="141" spans="1:17" x14ac:dyDescent="0.25">
      <c r="A141" s="161" t="s">
        <v>121</v>
      </c>
      <c r="B141" s="162">
        <v>0.94514272677767974</v>
      </c>
      <c r="C141" s="163">
        <v>0.97214785122670522</v>
      </c>
      <c r="D141" s="163">
        <v>0.97590914817864749</v>
      </c>
      <c r="E141" s="163">
        <v>0.9739641828326514</v>
      </c>
      <c r="F141" s="163">
        <v>0.69653894137456407</v>
      </c>
      <c r="G141" s="163">
        <v>0.9602372953304682</v>
      </c>
      <c r="H141" s="163">
        <v>0.97273004435694332</v>
      </c>
      <c r="I141" s="163">
        <v>0.97755251544089505</v>
      </c>
      <c r="J141" s="163">
        <v>0.95186341534729269</v>
      </c>
      <c r="K141" s="163">
        <v>0.60005091606986338</v>
      </c>
      <c r="L141" s="163">
        <v>0.93463574802656546</v>
      </c>
      <c r="M141" s="163">
        <v>0.95330418426399688</v>
      </c>
      <c r="N141" s="163">
        <v>0.97233972370227806</v>
      </c>
      <c r="O141" s="163">
        <v>0.98017286069296561</v>
      </c>
      <c r="P141" s="164">
        <v>0.92599357544583583</v>
      </c>
      <c r="Q141" s="140"/>
    </row>
    <row r="142" spans="1:17" x14ac:dyDescent="0.25">
      <c r="A142" s="161" t="s">
        <v>122</v>
      </c>
      <c r="B142" s="166">
        <v>0</v>
      </c>
      <c r="C142" s="163">
        <v>4.9504469923028504E-4</v>
      </c>
      <c r="D142" s="163">
        <v>1.0260116414701104E-3</v>
      </c>
      <c r="E142" s="163">
        <v>5.5234027261254572E-4</v>
      </c>
      <c r="F142" s="163">
        <v>2.5011057781805148E-3</v>
      </c>
      <c r="G142" s="163">
        <v>7.1284058226676243E-4</v>
      </c>
      <c r="H142" s="165">
        <v>0</v>
      </c>
      <c r="I142" s="163">
        <v>1.4111619847862807E-3</v>
      </c>
      <c r="J142" s="163">
        <v>8.2214628456514006E-4</v>
      </c>
      <c r="K142" s="163">
        <v>3.7244022065514542E-3</v>
      </c>
      <c r="L142" s="165">
        <v>0</v>
      </c>
      <c r="M142" s="165">
        <v>0</v>
      </c>
      <c r="N142" s="165">
        <v>0</v>
      </c>
      <c r="O142" s="165">
        <v>0</v>
      </c>
      <c r="P142" s="167">
        <v>0</v>
      </c>
      <c r="Q142" s="140"/>
    </row>
    <row r="143" spans="1:17" x14ac:dyDescent="0.25">
      <c r="A143" s="161" t="s">
        <v>123</v>
      </c>
      <c r="B143" s="162">
        <v>5.35321948495629E-4</v>
      </c>
      <c r="C143" s="163">
        <v>5.1174017393992822E-4</v>
      </c>
      <c r="D143" s="163">
        <v>3.906439305574297E-3</v>
      </c>
      <c r="E143" s="163">
        <v>1.7011044798902791E-2</v>
      </c>
      <c r="F143" s="163">
        <v>0.29018374953692067</v>
      </c>
      <c r="G143" s="163">
        <v>8.2351749537369612E-4</v>
      </c>
      <c r="H143" s="163">
        <v>1.7109909334444397E-3</v>
      </c>
      <c r="I143" s="163">
        <v>7.9695686999126849E-3</v>
      </c>
      <c r="J143" s="163">
        <v>4.1415655731649181E-2</v>
      </c>
      <c r="K143" s="163">
        <v>0.38280249914998338</v>
      </c>
      <c r="L143" s="165">
        <v>0</v>
      </c>
      <c r="M143" s="163">
        <v>7.791107317569446E-4</v>
      </c>
      <c r="N143" s="163">
        <v>6.4275777589099434E-4</v>
      </c>
      <c r="O143" s="163">
        <v>3.1895721170829804E-3</v>
      </c>
      <c r="P143" s="164">
        <v>6.0722123439314893E-2</v>
      </c>
      <c r="Q143" s="140"/>
    </row>
    <row r="144" spans="1:17" x14ac:dyDescent="0.25">
      <c r="A144" s="161" t="s">
        <v>124</v>
      </c>
      <c r="B144" s="166">
        <v>0</v>
      </c>
      <c r="C144" s="165">
        <v>0</v>
      </c>
      <c r="D144" s="165">
        <v>0</v>
      </c>
      <c r="E144" s="165">
        <v>0</v>
      </c>
      <c r="F144" s="163">
        <v>1.8097832978465481E-3</v>
      </c>
      <c r="G144" s="165">
        <v>0</v>
      </c>
      <c r="H144" s="165">
        <v>0</v>
      </c>
      <c r="I144" s="165">
        <v>0</v>
      </c>
      <c r="J144" s="165">
        <v>0</v>
      </c>
      <c r="K144" s="163">
        <v>2.2682452590112429E-3</v>
      </c>
      <c r="L144" s="165">
        <v>0</v>
      </c>
      <c r="M144" s="165">
        <v>0</v>
      </c>
      <c r="N144" s="165">
        <v>0</v>
      </c>
      <c r="O144" s="165">
        <v>0</v>
      </c>
      <c r="P144" s="164">
        <v>9.670129214942539E-4</v>
      </c>
      <c r="Q144" s="140"/>
    </row>
    <row r="145" spans="1:17" ht="24" x14ac:dyDescent="0.25">
      <c r="A145" s="161" t="s">
        <v>125</v>
      </c>
      <c r="B145" s="166">
        <v>0</v>
      </c>
      <c r="C145" s="163">
        <v>1.7466857337385382E-4</v>
      </c>
      <c r="D145" s="165">
        <v>0</v>
      </c>
      <c r="E145" s="163">
        <v>1.649453963475597E-4</v>
      </c>
      <c r="F145" s="163">
        <v>9.8354886305182226E-3</v>
      </c>
      <c r="G145" s="165">
        <v>0</v>
      </c>
      <c r="H145" s="165">
        <v>0</v>
      </c>
      <c r="I145" s="165">
        <v>0</v>
      </c>
      <c r="J145" s="163">
        <v>1.0333484324811049E-3</v>
      </c>
      <c r="K145" s="163">
        <v>1.3086310980250693E-2</v>
      </c>
      <c r="L145" s="165">
        <v>0</v>
      </c>
      <c r="M145" s="165">
        <v>0</v>
      </c>
      <c r="N145" s="163">
        <v>5.0105344882061013E-4</v>
      </c>
      <c r="O145" s="165">
        <v>0</v>
      </c>
      <c r="P145" s="164">
        <v>1.683216989881501E-3</v>
      </c>
      <c r="Q145" s="140"/>
    </row>
    <row r="146" spans="1:17" x14ac:dyDescent="0.25">
      <c r="A146" s="161" t="s">
        <v>126</v>
      </c>
      <c r="B146" s="162">
        <v>4.3348568452079514E-4</v>
      </c>
      <c r="C146" s="163">
        <v>1.6373971547994041E-3</v>
      </c>
      <c r="D146" s="163">
        <v>1.3199119889201157E-3</v>
      </c>
      <c r="E146" s="163">
        <v>8.0296480144603658E-4</v>
      </c>
      <c r="F146" s="165">
        <v>0</v>
      </c>
      <c r="G146" s="165">
        <v>0</v>
      </c>
      <c r="H146" s="163">
        <v>1.5659865077443801E-3</v>
      </c>
      <c r="I146" s="163">
        <v>1.9837530053480341E-3</v>
      </c>
      <c r="J146" s="163">
        <v>6.1836090121827913E-4</v>
      </c>
      <c r="K146" s="165">
        <v>0</v>
      </c>
      <c r="L146" s="165">
        <v>0</v>
      </c>
      <c r="M146" s="163">
        <v>1.2542510754653192E-3</v>
      </c>
      <c r="N146" s="163">
        <v>1.8470730761354327E-3</v>
      </c>
      <c r="O146" s="163">
        <v>8.8015477801167284E-4</v>
      </c>
      <c r="P146" s="167">
        <v>0</v>
      </c>
      <c r="Q146" s="140"/>
    </row>
    <row r="147" spans="1:17" x14ac:dyDescent="0.25">
      <c r="A147" s="161" t="s">
        <v>127</v>
      </c>
      <c r="B147" s="162">
        <v>4.979051991350477E-2</v>
      </c>
      <c r="C147" s="163">
        <v>2.2196486880898935E-2</v>
      </c>
      <c r="D147" s="163">
        <v>1.6183234547612693E-2</v>
      </c>
      <c r="E147" s="163">
        <v>5.9600686782952583E-3</v>
      </c>
      <c r="F147" s="163">
        <v>1.203428816147622E-3</v>
      </c>
      <c r="G147" s="163">
        <v>3.8226346591889275E-2</v>
      </c>
      <c r="H147" s="163">
        <v>2.0614769827045975E-2</v>
      </c>
      <c r="I147" s="163">
        <v>1.0631779418076982E-2</v>
      </c>
      <c r="J147" s="163">
        <v>4.4537616267436948E-3</v>
      </c>
      <c r="K147" s="163">
        <v>1.7920285408913831E-3</v>
      </c>
      <c r="L147" s="163">
        <v>5.7435793737325581E-2</v>
      </c>
      <c r="M147" s="163">
        <v>3.8451628684483548E-2</v>
      </c>
      <c r="N147" s="163">
        <v>2.0579007720276248E-2</v>
      </c>
      <c r="O147" s="163">
        <v>1.3245570834440073E-2</v>
      </c>
      <c r="P147" s="164">
        <v>6.1939967360067384E-3</v>
      </c>
      <c r="Q147" s="140"/>
    </row>
    <row r="148" spans="1:17" ht="24" x14ac:dyDescent="0.25">
      <c r="A148" s="161" t="s">
        <v>128</v>
      </c>
      <c r="B148" s="166">
        <v>0</v>
      </c>
      <c r="C148" s="163">
        <v>1.0870584258677526E-3</v>
      </c>
      <c r="D148" s="163">
        <v>1.4703613181584546E-3</v>
      </c>
      <c r="E148" s="163">
        <v>6.1097336996423742E-4</v>
      </c>
      <c r="F148" s="165">
        <v>0</v>
      </c>
      <c r="G148" s="163">
        <v>7.1284058226676243E-4</v>
      </c>
      <c r="H148" s="163">
        <v>9.8136678511780238E-4</v>
      </c>
      <c r="I148" s="165">
        <v>0</v>
      </c>
      <c r="J148" s="165">
        <v>0</v>
      </c>
      <c r="K148" s="165">
        <v>0</v>
      </c>
      <c r="L148" s="165">
        <v>0</v>
      </c>
      <c r="M148" s="165">
        <v>0</v>
      </c>
      <c r="N148" s="163">
        <v>1.6982477943868505E-3</v>
      </c>
      <c r="O148" s="163">
        <v>2.511841577498859E-3</v>
      </c>
      <c r="P148" s="164">
        <v>2.1372426172157144E-3</v>
      </c>
      <c r="Q148" s="140"/>
    </row>
    <row r="149" spans="1:17" x14ac:dyDescent="0.25">
      <c r="A149" s="161" t="s">
        <v>129</v>
      </c>
      <c r="B149" s="162">
        <v>0.63338268879851589</v>
      </c>
      <c r="C149" s="163">
        <v>0.96929758254725529</v>
      </c>
      <c r="D149" s="163">
        <v>0.9899274093784397</v>
      </c>
      <c r="E149" s="163">
        <v>0.99822584277128579</v>
      </c>
      <c r="F149" s="163">
        <v>0.99845281891088145</v>
      </c>
      <c r="G149" s="163">
        <v>0.77744630051151475</v>
      </c>
      <c r="H149" s="163">
        <v>0.98925556351203781</v>
      </c>
      <c r="I149" s="163">
        <v>0.99503668408362289</v>
      </c>
      <c r="J149" s="163">
        <v>0.99768472556140708</v>
      </c>
      <c r="K149" s="163">
        <v>0.99876769121369346</v>
      </c>
      <c r="L149" s="163">
        <v>0.41583861857010396</v>
      </c>
      <c r="M149" s="163">
        <v>0.85780109118090442</v>
      </c>
      <c r="N149" s="163">
        <v>0.96384085841759282</v>
      </c>
      <c r="O149" s="163">
        <v>0.98987897930641644</v>
      </c>
      <c r="P149" s="164">
        <v>0.99929054681669649</v>
      </c>
      <c r="Q149" s="140"/>
    </row>
    <row r="150" spans="1:17" x14ac:dyDescent="0.25">
      <c r="A150" s="161" t="s">
        <v>130</v>
      </c>
      <c r="B150" s="162">
        <v>0.26816201690807456</v>
      </c>
      <c r="C150" s="163">
        <v>2.3257421987696016E-2</v>
      </c>
      <c r="D150" s="163">
        <v>8.1231963871927129E-3</v>
      </c>
      <c r="E150" s="163">
        <v>1.7741572287137668E-3</v>
      </c>
      <c r="F150" s="163">
        <v>8.2755149820093541E-4</v>
      </c>
      <c r="G150" s="163">
        <v>0.15467477805458238</v>
      </c>
      <c r="H150" s="163">
        <v>6.4097077733730884E-3</v>
      </c>
      <c r="I150" s="163">
        <v>4.9633159163765565E-3</v>
      </c>
      <c r="J150" s="163">
        <v>1.2819260061129711E-3</v>
      </c>
      <c r="K150" s="163">
        <v>1.2323087863067837E-3</v>
      </c>
      <c r="L150" s="163">
        <v>0.4483489271513621</v>
      </c>
      <c r="M150" s="163">
        <v>0.1002767659340575</v>
      </c>
      <c r="N150" s="163">
        <v>2.8835020137563089E-2</v>
      </c>
      <c r="O150" s="163">
        <v>9.502786891642934E-3</v>
      </c>
      <c r="P150" s="164">
        <v>7.0945318330339782E-4</v>
      </c>
      <c r="Q150" s="140"/>
    </row>
    <row r="151" spans="1:17" x14ac:dyDescent="0.25">
      <c r="A151" s="161" t="s">
        <v>131</v>
      </c>
      <c r="B151" s="162">
        <v>2.0927359916586282E-2</v>
      </c>
      <c r="C151" s="163">
        <v>2.158778959797384E-3</v>
      </c>
      <c r="D151" s="165">
        <v>0</v>
      </c>
      <c r="E151" s="165">
        <v>0</v>
      </c>
      <c r="F151" s="165">
        <v>0</v>
      </c>
      <c r="G151" s="163">
        <v>1.529919984652236E-2</v>
      </c>
      <c r="H151" s="163">
        <v>9.7518085797021329E-4</v>
      </c>
      <c r="I151" s="165">
        <v>0</v>
      </c>
      <c r="J151" s="165">
        <v>0</v>
      </c>
      <c r="K151" s="165">
        <v>0</v>
      </c>
      <c r="L151" s="163">
        <v>2.8780097489020686E-2</v>
      </c>
      <c r="M151" s="163">
        <v>8.234737403957703E-3</v>
      </c>
      <c r="N151" s="163">
        <v>1.1313482185118778E-3</v>
      </c>
      <c r="O151" s="165">
        <v>0</v>
      </c>
      <c r="P151" s="167">
        <v>0</v>
      </c>
      <c r="Q151" s="140"/>
    </row>
    <row r="152" spans="1:17" x14ac:dyDescent="0.25">
      <c r="A152" s="161" t="s">
        <v>132</v>
      </c>
      <c r="B152" s="162">
        <v>3.2598848337864562E-2</v>
      </c>
      <c r="C152" s="163">
        <v>1.3754183178082452E-3</v>
      </c>
      <c r="D152" s="165">
        <v>0</v>
      </c>
      <c r="E152" s="165">
        <v>0</v>
      </c>
      <c r="F152" s="165">
        <v>0</v>
      </c>
      <c r="G152" s="163">
        <v>1.5815268421917751E-2</v>
      </c>
      <c r="H152" s="165">
        <v>0</v>
      </c>
      <c r="I152" s="165">
        <v>0</v>
      </c>
      <c r="J152" s="165">
        <v>0</v>
      </c>
      <c r="K152" s="165">
        <v>0</v>
      </c>
      <c r="L152" s="163">
        <v>5.6505055108167487E-2</v>
      </c>
      <c r="M152" s="163">
        <v>1.4476435397329075E-2</v>
      </c>
      <c r="N152" s="163">
        <v>1.6022789072128942E-3</v>
      </c>
      <c r="O152" s="165">
        <v>0</v>
      </c>
      <c r="P152" s="167">
        <v>0</v>
      </c>
      <c r="Q152" s="140"/>
    </row>
    <row r="153" spans="1:17" x14ac:dyDescent="0.25">
      <c r="A153" s="161" t="s">
        <v>133</v>
      </c>
      <c r="B153" s="162">
        <v>2.1918199976686775E-3</v>
      </c>
      <c r="C153" s="163">
        <v>2.4124972128955973E-4</v>
      </c>
      <c r="D153" s="165">
        <v>0</v>
      </c>
      <c r="E153" s="165">
        <v>0</v>
      </c>
      <c r="F153" s="165">
        <v>0</v>
      </c>
      <c r="G153" s="163">
        <v>2.0860490686182981E-3</v>
      </c>
      <c r="H153" s="165">
        <v>0</v>
      </c>
      <c r="I153" s="165">
        <v>0</v>
      </c>
      <c r="J153" s="165">
        <v>0</v>
      </c>
      <c r="K153" s="165">
        <v>0</v>
      </c>
      <c r="L153" s="165">
        <v>0</v>
      </c>
      <c r="M153" s="163">
        <v>3.0716862166976608E-3</v>
      </c>
      <c r="N153" s="165">
        <v>0</v>
      </c>
      <c r="O153" s="165">
        <v>0</v>
      </c>
      <c r="P153" s="167">
        <v>0</v>
      </c>
      <c r="Q153" s="140"/>
    </row>
    <row r="154" spans="1:17" x14ac:dyDescent="0.25">
      <c r="A154" s="161" t="s">
        <v>134</v>
      </c>
      <c r="B154" s="162">
        <v>2.1366042211096524E-2</v>
      </c>
      <c r="C154" s="163">
        <v>2.0218239985716003E-3</v>
      </c>
      <c r="D154" s="165">
        <v>0</v>
      </c>
      <c r="E154" s="165">
        <v>0</v>
      </c>
      <c r="F154" s="165">
        <v>0</v>
      </c>
      <c r="G154" s="163">
        <v>2.0340644871698961E-2</v>
      </c>
      <c r="H154" s="165">
        <v>0</v>
      </c>
      <c r="I154" s="165">
        <v>0</v>
      </c>
      <c r="J154" s="165">
        <v>0</v>
      </c>
      <c r="K154" s="165">
        <v>0</v>
      </c>
      <c r="L154" s="163">
        <v>1.665194079391788E-2</v>
      </c>
      <c r="M154" s="163">
        <v>1.0167952919580201E-2</v>
      </c>
      <c r="N154" s="163">
        <v>3.659266829476504E-3</v>
      </c>
      <c r="O154" s="165">
        <v>0</v>
      </c>
      <c r="P154" s="167">
        <v>0</v>
      </c>
      <c r="Q154" s="140"/>
    </row>
    <row r="155" spans="1:17" x14ac:dyDescent="0.25">
      <c r="A155" s="161" t="s">
        <v>135</v>
      </c>
      <c r="B155" s="162">
        <v>4.4373373688943521E-3</v>
      </c>
      <c r="C155" s="165">
        <v>0</v>
      </c>
      <c r="D155" s="165">
        <v>0</v>
      </c>
      <c r="E155" s="165">
        <v>0</v>
      </c>
      <c r="F155" s="163">
        <v>7.1962959091785301E-4</v>
      </c>
      <c r="G155" s="163">
        <v>1.6271421393662965E-3</v>
      </c>
      <c r="H155" s="165">
        <v>0</v>
      </c>
      <c r="I155" s="165">
        <v>0</v>
      </c>
      <c r="J155" s="163">
        <v>1.0333484324811049E-3</v>
      </c>
      <c r="K155" s="165">
        <v>0</v>
      </c>
      <c r="L155" s="163">
        <v>1.0562505835632407E-2</v>
      </c>
      <c r="M155" s="165">
        <v>0</v>
      </c>
      <c r="N155" s="165">
        <v>0</v>
      </c>
      <c r="O155" s="165">
        <v>0</v>
      </c>
      <c r="P155" s="167">
        <v>0</v>
      </c>
      <c r="Q155" s="140"/>
    </row>
    <row r="156" spans="1:17" x14ac:dyDescent="0.25">
      <c r="A156" s="161" t="s">
        <v>136</v>
      </c>
      <c r="B156" s="162">
        <v>3.8492516656229167E-3</v>
      </c>
      <c r="C156" s="165">
        <v>0</v>
      </c>
      <c r="D156" s="163">
        <v>6.1402225774093351E-4</v>
      </c>
      <c r="E156" s="165">
        <v>0</v>
      </c>
      <c r="F156" s="165">
        <v>0</v>
      </c>
      <c r="G156" s="163">
        <v>7.1713857943510458E-4</v>
      </c>
      <c r="H156" s="163">
        <v>9.5403998082187321E-4</v>
      </c>
      <c r="I156" s="165">
        <v>0</v>
      </c>
      <c r="J156" s="165">
        <v>0</v>
      </c>
      <c r="K156" s="165">
        <v>0</v>
      </c>
      <c r="L156" s="163">
        <v>1.0573306801694871E-2</v>
      </c>
      <c r="M156" s="165">
        <v>0</v>
      </c>
      <c r="N156" s="165">
        <v>0</v>
      </c>
      <c r="O156" s="165">
        <v>0</v>
      </c>
      <c r="P156" s="167">
        <v>0</v>
      </c>
      <c r="Q156" s="140"/>
    </row>
    <row r="157" spans="1:17" x14ac:dyDescent="0.25">
      <c r="A157" s="161" t="s">
        <v>137</v>
      </c>
      <c r="B157" s="162">
        <v>3.0750770529472922E-3</v>
      </c>
      <c r="C157" s="163">
        <v>4.1328059886424322E-4</v>
      </c>
      <c r="D157" s="165">
        <v>0</v>
      </c>
      <c r="E157" s="165">
        <v>0</v>
      </c>
      <c r="F157" s="165">
        <v>0</v>
      </c>
      <c r="G157" s="163">
        <v>2.1667236660787119E-3</v>
      </c>
      <c r="H157" s="163">
        <v>6.5142444824424007E-4</v>
      </c>
      <c r="I157" s="165">
        <v>0</v>
      </c>
      <c r="J157" s="165">
        <v>0</v>
      </c>
      <c r="K157" s="165">
        <v>0</v>
      </c>
      <c r="L157" s="163">
        <v>2.3324606128057898E-3</v>
      </c>
      <c r="M157" s="163">
        <v>2.6628295825340599E-3</v>
      </c>
      <c r="N157" s="165">
        <v>0</v>
      </c>
      <c r="O157" s="165">
        <v>0</v>
      </c>
      <c r="P157" s="167">
        <v>0</v>
      </c>
      <c r="Q157" s="140"/>
    </row>
    <row r="158" spans="1:17" x14ac:dyDescent="0.25">
      <c r="A158" s="161" t="s">
        <v>138</v>
      </c>
      <c r="B158" s="162">
        <v>4.2747953152469679E-3</v>
      </c>
      <c r="C158" s="163">
        <v>4.847434579970841E-4</v>
      </c>
      <c r="D158" s="163">
        <v>4.8665994927045908E-4</v>
      </c>
      <c r="E158" s="165">
        <v>0</v>
      </c>
      <c r="F158" s="165">
        <v>0</v>
      </c>
      <c r="G158" s="163">
        <v>4.8336191101898468E-3</v>
      </c>
      <c r="H158" s="163">
        <v>7.561501929538438E-4</v>
      </c>
      <c r="I158" s="165">
        <v>0</v>
      </c>
      <c r="J158" s="165">
        <v>0</v>
      </c>
      <c r="K158" s="165">
        <v>0</v>
      </c>
      <c r="L158" s="163">
        <v>3.5401890523608765E-3</v>
      </c>
      <c r="M158" s="163">
        <v>1.3128403025580279E-3</v>
      </c>
      <c r="N158" s="165">
        <v>0</v>
      </c>
      <c r="O158" s="165">
        <v>0</v>
      </c>
      <c r="P158" s="167">
        <v>0</v>
      </c>
      <c r="Q158" s="140"/>
    </row>
    <row r="159" spans="1:17" x14ac:dyDescent="0.25">
      <c r="A159" s="161" t="s">
        <v>139</v>
      </c>
      <c r="B159" s="162">
        <v>5.0557831138225047E-3</v>
      </c>
      <c r="C159" s="163">
        <v>4.2507201531524378E-4</v>
      </c>
      <c r="D159" s="163">
        <v>2.0643997366703512E-4</v>
      </c>
      <c r="E159" s="165">
        <v>0</v>
      </c>
      <c r="F159" s="165">
        <v>0</v>
      </c>
      <c r="G159" s="163">
        <v>4.99313573007643E-3</v>
      </c>
      <c r="H159" s="165">
        <v>0</v>
      </c>
      <c r="I159" s="165">
        <v>0</v>
      </c>
      <c r="J159" s="165">
        <v>0</v>
      </c>
      <c r="K159" s="165">
        <v>0</v>
      </c>
      <c r="L159" s="163">
        <v>5.58641698226796E-3</v>
      </c>
      <c r="M159" s="163">
        <v>1.2165503306244847E-3</v>
      </c>
      <c r="N159" s="165">
        <v>0</v>
      </c>
      <c r="O159" s="163">
        <v>6.182338019404749E-4</v>
      </c>
      <c r="P159" s="167">
        <v>0</v>
      </c>
      <c r="Q159" s="140"/>
    </row>
    <row r="160" spans="1:17" x14ac:dyDescent="0.25">
      <c r="A160" s="161" t="s">
        <v>140</v>
      </c>
      <c r="B160" s="162">
        <v>0.83904906459156881</v>
      </c>
      <c r="C160" s="163">
        <v>0.98958847425471386</v>
      </c>
      <c r="D160" s="163">
        <v>0.99739371214623351</v>
      </c>
      <c r="E160" s="165">
        <v>1</v>
      </c>
      <c r="F160" s="165">
        <v>1</v>
      </c>
      <c r="G160" s="163">
        <v>0.89316992039184251</v>
      </c>
      <c r="H160" s="163">
        <v>0.99517846987475056</v>
      </c>
      <c r="I160" s="163">
        <v>0.99846369302313931</v>
      </c>
      <c r="J160" s="165">
        <v>1</v>
      </c>
      <c r="K160" s="165">
        <v>1</v>
      </c>
      <c r="L160" s="163">
        <v>0.76578801550476217</v>
      </c>
      <c r="M160" s="163">
        <v>0.93949089059422086</v>
      </c>
      <c r="N160" s="163">
        <v>0.98894874523473908</v>
      </c>
      <c r="O160" s="163">
        <v>0.99901032487744368</v>
      </c>
      <c r="P160" s="167">
        <v>1</v>
      </c>
      <c r="Q160" s="140"/>
    </row>
    <row r="161" spans="1:17" x14ac:dyDescent="0.25">
      <c r="A161" s="161" t="s">
        <v>141</v>
      </c>
      <c r="B161" s="162">
        <v>0.20140356273228907</v>
      </c>
      <c r="C161" s="163">
        <v>0.19189869062292553</v>
      </c>
      <c r="D161" s="163">
        <v>0.16406730571259076</v>
      </c>
      <c r="E161" s="163">
        <v>0.17892727888051002</v>
      </c>
      <c r="F161" s="163">
        <v>0.25062266264334787</v>
      </c>
      <c r="G161" s="163">
        <v>0.15790799067013239</v>
      </c>
      <c r="H161" s="163">
        <v>0.17688038676870468</v>
      </c>
      <c r="I161" s="163">
        <v>0.16120259097522574</v>
      </c>
      <c r="J161" s="163">
        <v>0.19027812950374462</v>
      </c>
      <c r="K161" s="163">
        <v>0.27322096134212764</v>
      </c>
      <c r="L161" s="163">
        <v>0.2067466433984968</v>
      </c>
      <c r="M161" s="163">
        <v>0.25433547570669651</v>
      </c>
      <c r="N161" s="163">
        <v>0.22565174356062456</v>
      </c>
      <c r="O161" s="163">
        <v>0.16777768393408932</v>
      </c>
      <c r="P161" s="164">
        <v>0.18369067883039594</v>
      </c>
      <c r="Q161" s="140"/>
    </row>
    <row r="162" spans="1:17" x14ac:dyDescent="0.25">
      <c r="A162" s="161" t="s">
        <v>142</v>
      </c>
      <c r="B162" s="162">
        <v>8.5194639586699927E-2</v>
      </c>
      <c r="C162" s="163">
        <v>0.35695341776032702</v>
      </c>
      <c r="D162" s="163">
        <v>0.50494649857719454</v>
      </c>
      <c r="E162" s="163">
        <v>0.61181622834456528</v>
      </c>
      <c r="F162" s="163">
        <v>0.88654255889291966</v>
      </c>
      <c r="G162" s="163">
        <v>0.14179925334972243</v>
      </c>
      <c r="H162" s="163">
        <v>0.45947754111353123</v>
      </c>
      <c r="I162" s="163">
        <v>0.5409535979695268</v>
      </c>
      <c r="J162" s="163">
        <v>0.69588194170167617</v>
      </c>
      <c r="K162" s="163">
        <v>0.92355387676685452</v>
      </c>
      <c r="L162" s="163">
        <v>2.3935588002511367E-2</v>
      </c>
      <c r="M162" s="163">
        <v>0.2134778243220215</v>
      </c>
      <c r="N162" s="163">
        <v>0.37106421616349961</v>
      </c>
      <c r="O162" s="163">
        <v>0.48561664189278569</v>
      </c>
      <c r="P162" s="164">
        <v>0.71591242572239489</v>
      </c>
      <c r="Q162" s="140"/>
    </row>
    <row r="163" spans="1:17" x14ac:dyDescent="0.25">
      <c r="A163" s="161" t="s">
        <v>143</v>
      </c>
      <c r="B163" s="162">
        <v>1.2453724995983E-3</v>
      </c>
      <c r="C163" s="163">
        <v>3.679860880906586E-3</v>
      </c>
      <c r="D163" s="163">
        <v>4.4536674037593798E-3</v>
      </c>
      <c r="E163" s="163">
        <v>7.7547081866303656E-3</v>
      </c>
      <c r="F163" s="163">
        <v>0.17270906306082076</v>
      </c>
      <c r="G163" s="163">
        <v>1.0483852319253415E-3</v>
      </c>
      <c r="H163" s="163">
        <v>4.5689450470176602E-3</v>
      </c>
      <c r="I163" s="163">
        <v>7.8261707223455466E-3</v>
      </c>
      <c r="J163" s="163">
        <v>1.5699901683605487E-2</v>
      </c>
      <c r="K163" s="163">
        <v>0.241016432328923</v>
      </c>
      <c r="L163" s="163">
        <v>9.9542784090963349E-4</v>
      </c>
      <c r="M163" s="163">
        <v>2.7712029584127007E-3</v>
      </c>
      <c r="N163" s="163">
        <v>3.292963425055567E-3</v>
      </c>
      <c r="O163" s="163">
        <v>2.3420131915902814E-3</v>
      </c>
      <c r="P163" s="164">
        <v>1.6565178360906065E-2</v>
      </c>
      <c r="Q163" s="140"/>
    </row>
    <row r="164" spans="1:17" x14ac:dyDescent="0.25">
      <c r="A164" s="161" t="s">
        <v>144</v>
      </c>
      <c r="B164" s="162">
        <v>4.5127154065219503E-3</v>
      </c>
      <c r="C164" s="163">
        <v>1.8567080405404716E-2</v>
      </c>
      <c r="D164" s="163">
        <v>3.9105698657716244E-2</v>
      </c>
      <c r="E164" s="163">
        <v>0.11303652324236582</v>
      </c>
      <c r="F164" s="163">
        <v>0.50469241290456268</v>
      </c>
      <c r="G164" s="163">
        <v>7.8318770499891787E-3</v>
      </c>
      <c r="H164" s="163">
        <v>2.9017604814033763E-2</v>
      </c>
      <c r="I164" s="163">
        <v>6.4029416765852887E-2</v>
      </c>
      <c r="J164" s="163">
        <v>0.18704633049070785</v>
      </c>
      <c r="K164" s="163">
        <v>0.61294551014154708</v>
      </c>
      <c r="L164" s="163">
        <v>2.1844940241631345E-3</v>
      </c>
      <c r="M164" s="163">
        <v>7.4398937352835193E-3</v>
      </c>
      <c r="N164" s="163">
        <v>2.310633443193226E-2</v>
      </c>
      <c r="O164" s="163">
        <v>4.2187358923533369E-2</v>
      </c>
      <c r="P164" s="164">
        <v>0.16011993341675984</v>
      </c>
      <c r="Q164" s="140"/>
    </row>
    <row r="165" spans="1:17" x14ac:dyDescent="0.25">
      <c r="A165" s="161" t="s">
        <v>145</v>
      </c>
      <c r="B165" s="162">
        <v>1.4358275933247357E-3</v>
      </c>
      <c r="C165" s="163">
        <v>2.7777577440689025E-2</v>
      </c>
      <c r="D165" s="163">
        <v>0.11513200011964141</v>
      </c>
      <c r="E165" s="163">
        <v>0.3619116111043017</v>
      </c>
      <c r="F165" s="163">
        <v>0.82379972760605957</v>
      </c>
      <c r="G165" s="163">
        <v>5.898562947377557E-3</v>
      </c>
      <c r="H165" s="163">
        <v>6.3169591976762057E-2</v>
      </c>
      <c r="I165" s="163">
        <v>0.21662127720190855</v>
      </c>
      <c r="J165" s="163">
        <v>0.51707946884295264</v>
      </c>
      <c r="K165" s="163">
        <v>0.90265970233419379</v>
      </c>
      <c r="L165" s="163">
        <v>4.4324819952973256E-4</v>
      </c>
      <c r="M165" s="163">
        <v>2.4572150159289739E-3</v>
      </c>
      <c r="N165" s="163">
        <v>2.7380861361297859E-2</v>
      </c>
      <c r="O165" s="163">
        <v>9.8337270706078256E-2</v>
      </c>
      <c r="P165" s="164">
        <v>0.45619920440345646</v>
      </c>
      <c r="Q165" s="140"/>
    </row>
    <row r="166" spans="1:17" x14ac:dyDescent="0.25">
      <c r="A166" s="161" t="s">
        <v>146</v>
      </c>
      <c r="B166" s="162">
        <v>0.15076777686621667</v>
      </c>
      <c r="C166" s="163">
        <v>0.54144532412447677</v>
      </c>
      <c r="D166" s="163">
        <v>0.74229608167588235</v>
      </c>
      <c r="E166" s="163">
        <v>0.84119170556062017</v>
      </c>
      <c r="F166" s="163">
        <v>0.97427519666501172</v>
      </c>
      <c r="G166" s="163">
        <v>0.2510559422575806</v>
      </c>
      <c r="H166" s="163">
        <v>0.66724120409709986</v>
      </c>
      <c r="I166" s="163">
        <v>0.75903661690448798</v>
      </c>
      <c r="J166" s="163">
        <v>0.89972775647140124</v>
      </c>
      <c r="K166" s="163">
        <v>0.98763357533791929</v>
      </c>
      <c r="L166" s="163">
        <v>7.7326686350756277E-2</v>
      </c>
      <c r="M166" s="163">
        <v>0.31555193480908467</v>
      </c>
      <c r="N166" s="163">
        <v>0.52092453428371532</v>
      </c>
      <c r="O166" s="163">
        <v>0.76809268906699368</v>
      </c>
      <c r="P166" s="164">
        <v>0.93692032895292499</v>
      </c>
      <c r="Q166" s="140"/>
    </row>
    <row r="167" spans="1:17" x14ac:dyDescent="0.25">
      <c r="A167" s="161" t="s">
        <v>147</v>
      </c>
      <c r="B167" s="162">
        <v>0.1968430075559304</v>
      </c>
      <c r="C167" s="163">
        <v>0.57280290431864855</v>
      </c>
      <c r="D167" s="163">
        <v>0.75576214583308554</v>
      </c>
      <c r="E167" s="163">
        <v>0.81477784569036016</v>
      </c>
      <c r="F167" s="163">
        <v>0.95369674795140746</v>
      </c>
      <c r="G167" s="163">
        <v>0.30966455307158713</v>
      </c>
      <c r="H167" s="163">
        <v>0.70263651447698439</v>
      </c>
      <c r="I167" s="163">
        <v>0.73927465454354113</v>
      </c>
      <c r="J167" s="163">
        <v>0.85338937154518468</v>
      </c>
      <c r="K167" s="163">
        <v>0.97492143296869826</v>
      </c>
      <c r="L167" s="163">
        <v>0.11403833320276234</v>
      </c>
      <c r="M167" s="163">
        <v>0.30585314861954216</v>
      </c>
      <c r="N167" s="163">
        <v>0.55967277271952187</v>
      </c>
      <c r="O167" s="163">
        <v>0.79862481462247437</v>
      </c>
      <c r="P167" s="164">
        <v>0.95353664769826685</v>
      </c>
      <c r="Q167" s="140"/>
    </row>
    <row r="168" spans="1:17" x14ac:dyDescent="0.25">
      <c r="A168" s="161" t="s">
        <v>148</v>
      </c>
      <c r="B168" s="162">
        <v>0.83200357879018305</v>
      </c>
      <c r="C168" s="163">
        <v>0.9809679547581347</v>
      </c>
      <c r="D168" s="163">
        <v>0.98888550172448653</v>
      </c>
      <c r="E168" s="163">
        <v>0.99502983090941655</v>
      </c>
      <c r="F168" s="163">
        <v>0.99867012179472081</v>
      </c>
      <c r="G168" s="163">
        <v>0.88144340307147973</v>
      </c>
      <c r="H168" s="163">
        <v>0.98887805875135093</v>
      </c>
      <c r="I168" s="163">
        <v>0.98916572957718329</v>
      </c>
      <c r="J168" s="163">
        <v>0.99716310247275231</v>
      </c>
      <c r="K168" s="163">
        <v>0.99888463173075626</v>
      </c>
      <c r="L168" s="163">
        <v>0.74500598380929095</v>
      </c>
      <c r="M168" s="163">
        <v>0.95172945416128407</v>
      </c>
      <c r="N168" s="163">
        <v>0.97296373515097034</v>
      </c>
      <c r="O168" s="163">
        <v>0.9970128668311754</v>
      </c>
      <c r="P168" s="164">
        <v>0.99751248524337255</v>
      </c>
      <c r="Q168" s="140"/>
    </row>
    <row r="169" spans="1:17" x14ac:dyDescent="0.25">
      <c r="A169" s="161" t="s">
        <v>149</v>
      </c>
      <c r="B169" s="162">
        <v>5.140306989801364E-3</v>
      </c>
      <c r="C169" s="163">
        <v>1.6383899966084775E-2</v>
      </c>
      <c r="D169" s="163">
        <v>5.4813952599117727E-2</v>
      </c>
      <c r="E169" s="163">
        <v>0.14740998127354785</v>
      </c>
      <c r="F169" s="163">
        <v>0.63173675266244367</v>
      </c>
      <c r="G169" s="163">
        <v>4.9777950873258403E-3</v>
      </c>
      <c r="H169" s="163">
        <v>3.1102622722037464E-2</v>
      </c>
      <c r="I169" s="163">
        <v>8.056244241467346E-2</v>
      </c>
      <c r="J169" s="163">
        <v>0.24317105224025171</v>
      </c>
      <c r="K169" s="163">
        <v>0.75012096045252541</v>
      </c>
      <c r="L169" s="163">
        <v>3.7441184392381899E-3</v>
      </c>
      <c r="M169" s="163">
        <v>1.1549558372012315E-2</v>
      </c>
      <c r="N169" s="163">
        <v>2.1888205654863484E-2</v>
      </c>
      <c r="O169" s="163">
        <v>5.7720727041013949E-2</v>
      </c>
      <c r="P169" s="164">
        <v>0.25324819506345675</v>
      </c>
      <c r="Q169" s="140"/>
    </row>
    <row r="170" spans="1:17" x14ac:dyDescent="0.25">
      <c r="A170" s="161" t="s">
        <v>150</v>
      </c>
      <c r="B170" s="162">
        <v>0.1336181073283399</v>
      </c>
      <c r="C170" s="163">
        <v>0.33468195357556768</v>
      </c>
      <c r="D170" s="163">
        <v>0.55168589119935207</v>
      </c>
      <c r="E170" s="163">
        <v>0.74773759715623178</v>
      </c>
      <c r="F170" s="163">
        <v>0.95882370118064097</v>
      </c>
      <c r="G170" s="163">
        <v>0.15284826011794689</v>
      </c>
      <c r="H170" s="163">
        <v>0.45093029581285599</v>
      </c>
      <c r="I170" s="163">
        <v>0.62669021871356645</v>
      </c>
      <c r="J170" s="163">
        <v>0.85226391796405365</v>
      </c>
      <c r="K170" s="163">
        <v>0.98007451898968045</v>
      </c>
      <c r="L170" s="163">
        <v>8.5944647839333824E-2</v>
      </c>
      <c r="M170" s="163">
        <v>0.23605877799409145</v>
      </c>
      <c r="N170" s="163">
        <v>0.37007422824393987</v>
      </c>
      <c r="O170" s="163">
        <v>0.54099800124862041</v>
      </c>
      <c r="P170" s="164">
        <v>0.82215546092702019</v>
      </c>
      <c r="Q170" s="140"/>
    </row>
    <row r="171" spans="1:17" x14ac:dyDescent="0.25">
      <c r="A171" s="161" t="s">
        <v>151</v>
      </c>
      <c r="B171" s="162">
        <v>5.7899267469352145E-2</v>
      </c>
      <c r="C171" s="163">
        <v>0.15953342496981027</v>
      </c>
      <c r="D171" s="163">
        <v>0.23528945972980725</v>
      </c>
      <c r="E171" s="163">
        <v>0.36664415550355572</v>
      </c>
      <c r="F171" s="163">
        <v>0.75460549136821209</v>
      </c>
      <c r="G171" s="163">
        <v>5.233587004676598E-2</v>
      </c>
      <c r="H171" s="163">
        <v>0.20946019856120518</v>
      </c>
      <c r="I171" s="163">
        <v>0.24917833814755055</v>
      </c>
      <c r="J171" s="163">
        <v>0.48344219298647589</v>
      </c>
      <c r="K171" s="163">
        <v>0.81768569957632409</v>
      </c>
      <c r="L171" s="163">
        <v>4.6050753967248934E-2</v>
      </c>
      <c r="M171" s="163">
        <v>0.11931337952962852</v>
      </c>
      <c r="N171" s="163">
        <v>0.17760936542488998</v>
      </c>
      <c r="O171" s="163">
        <v>0.2526137212967049</v>
      </c>
      <c r="P171" s="164">
        <v>0.5116639213682499</v>
      </c>
      <c r="Q171" s="140"/>
    </row>
    <row r="172" spans="1:17" x14ac:dyDescent="0.25">
      <c r="A172" s="161" t="s">
        <v>152</v>
      </c>
      <c r="B172" s="162">
        <v>7.8874792423259871E-2</v>
      </c>
      <c r="C172" s="163">
        <v>0.49175607992345532</v>
      </c>
      <c r="D172" s="163">
        <v>0.75828905904117272</v>
      </c>
      <c r="E172" s="163">
        <v>0.8217628745824832</v>
      </c>
      <c r="F172" s="163">
        <v>0.87638694200535594</v>
      </c>
      <c r="G172" s="163">
        <v>0.29971153289973451</v>
      </c>
      <c r="H172" s="163">
        <v>0.69242243156741412</v>
      </c>
      <c r="I172" s="163">
        <v>0.77590884074902611</v>
      </c>
      <c r="J172" s="163">
        <v>0.82941403849689388</v>
      </c>
      <c r="K172" s="163">
        <v>0.880857698403127</v>
      </c>
      <c r="L172" s="163">
        <v>4.8932200674422664E-4</v>
      </c>
      <c r="M172" s="163">
        <v>4.3172937092207306E-2</v>
      </c>
      <c r="N172" s="163">
        <v>0.42415903183957437</v>
      </c>
      <c r="O172" s="163">
        <v>0.74586447320495874</v>
      </c>
      <c r="P172" s="164">
        <v>0.93030892155953049</v>
      </c>
      <c r="Q172" s="140"/>
    </row>
    <row r="173" spans="1:17" x14ac:dyDescent="0.25">
      <c r="A173" s="161" t="s">
        <v>153</v>
      </c>
      <c r="B173" s="162">
        <v>4.1234723751157236E-3</v>
      </c>
      <c r="C173" s="163">
        <v>1.1587287400359135E-2</v>
      </c>
      <c r="D173" s="163">
        <v>1.2815484206803625E-2</v>
      </c>
      <c r="E173" s="163">
        <v>3.1046598044329715E-2</v>
      </c>
      <c r="F173" s="163">
        <v>0.24150780985841894</v>
      </c>
      <c r="G173" s="163">
        <v>6.9137709019348043E-3</v>
      </c>
      <c r="H173" s="163">
        <v>9.0757067614617559E-3</v>
      </c>
      <c r="I173" s="163">
        <v>1.435076389097667E-2</v>
      </c>
      <c r="J173" s="163">
        <v>4.3813001457827565E-2</v>
      </c>
      <c r="K173" s="163">
        <v>0.31310497700997098</v>
      </c>
      <c r="L173" s="163">
        <v>3.1832570569538632E-3</v>
      </c>
      <c r="M173" s="163">
        <v>7.4014939505450388E-3</v>
      </c>
      <c r="N173" s="163">
        <v>1.4386038974857868E-2</v>
      </c>
      <c r="O173" s="163">
        <v>1.8022341566420096E-2</v>
      </c>
      <c r="P173" s="164">
        <v>8.7992080743036313E-2</v>
      </c>
      <c r="Q173" s="140"/>
    </row>
    <row r="174" spans="1:17" x14ac:dyDescent="0.25">
      <c r="A174" s="161" t="s">
        <v>154</v>
      </c>
      <c r="B174" s="162">
        <v>0.42174065218004236</v>
      </c>
      <c r="C174" s="163">
        <v>0.39456022185105927</v>
      </c>
      <c r="D174" s="163">
        <v>0.30413615453878251</v>
      </c>
      <c r="E174" s="163">
        <v>0.21381113379473318</v>
      </c>
      <c r="F174" s="163">
        <v>0.16578126470023924</v>
      </c>
      <c r="G174" s="163">
        <v>0.35950235840903011</v>
      </c>
      <c r="H174" s="163">
        <v>0.3578889356108283</v>
      </c>
      <c r="I174" s="163">
        <v>0.22023278919377193</v>
      </c>
      <c r="J174" s="163">
        <v>0.17640788348642836</v>
      </c>
      <c r="K174" s="163">
        <v>0.14382371344581002</v>
      </c>
      <c r="L174" s="163">
        <v>0.45682129405806648</v>
      </c>
      <c r="M174" s="163">
        <v>0.49042301520814918</v>
      </c>
      <c r="N174" s="163">
        <v>0.38754631268862888</v>
      </c>
      <c r="O174" s="163">
        <v>0.33583105271935093</v>
      </c>
      <c r="P174" s="164">
        <v>0.32733288288553924</v>
      </c>
      <c r="Q174" s="140"/>
    </row>
    <row r="175" spans="1:17" x14ac:dyDescent="0.25">
      <c r="A175" s="161" t="s">
        <v>155</v>
      </c>
      <c r="B175" s="162">
        <v>0.37419297010305269</v>
      </c>
      <c r="C175" s="163">
        <v>0.44424178425656263</v>
      </c>
      <c r="D175" s="163">
        <v>0.50350127971722936</v>
      </c>
      <c r="E175" s="163">
        <v>0.66321296883992054</v>
      </c>
      <c r="F175" s="163">
        <v>0.8662986114718404</v>
      </c>
      <c r="G175" s="163">
        <v>0.31323555748031195</v>
      </c>
      <c r="H175" s="163">
        <v>0.47842343444727703</v>
      </c>
      <c r="I175" s="163">
        <v>0.56470909882765485</v>
      </c>
      <c r="J175" s="163">
        <v>0.77354699107408065</v>
      </c>
      <c r="K175" s="163">
        <v>0.89578677070961332</v>
      </c>
      <c r="L175" s="163">
        <v>0.39960848965912976</v>
      </c>
      <c r="M175" s="163">
        <v>0.47676612692407505</v>
      </c>
      <c r="N175" s="163">
        <v>0.4977548911992003</v>
      </c>
      <c r="O175" s="163">
        <v>0.47312346303913361</v>
      </c>
      <c r="P175" s="164">
        <v>0.64445420745215776</v>
      </c>
      <c r="Q175" s="140"/>
    </row>
    <row r="176" spans="1:17" x14ac:dyDescent="0.25">
      <c r="A176" s="161" t="s">
        <v>156</v>
      </c>
      <c r="B176" s="162">
        <v>9.7599257908196277E-2</v>
      </c>
      <c r="C176" s="163">
        <v>0.38001638473164789</v>
      </c>
      <c r="D176" s="163">
        <v>0.52363140903742689</v>
      </c>
      <c r="E176" s="163">
        <v>0.47919796978279666</v>
      </c>
      <c r="F176" s="163">
        <v>0.37773731809225658</v>
      </c>
      <c r="G176" s="163">
        <v>0.26143092556845116</v>
      </c>
      <c r="H176" s="163">
        <v>0.51675412958277633</v>
      </c>
      <c r="I176" s="163">
        <v>0.47227504383870988</v>
      </c>
      <c r="J176" s="163">
        <v>0.41324716104489184</v>
      </c>
      <c r="K176" s="163">
        <v>0.34340811536742327</v>
      </c>
      <c r="L176" s="163">
        <v>1.4506876343028937E-2</v>
      </c>
      <c r="M176" s="163">
        <v>9.382961375985871E-2</v>
      </c>
      <c r="N176" s="163">
        <v>0.29460448832523378</v>
      </c>
      <c r="O176" s="163">
        <v>0.52802439707285209</v>
      </c>
      <c r="P176" s="164">
        <v>0.66137488567449443</v>
      </c>
      <c r="Q176" s="140"/>
    </row>
    <row r="177" spans="1:17" x14ac:dyDescent="0.25">
      <c r="A177" s="161" t="s">
        <v>157</v>
      </c>
      <c r="B177" s="162">
        <v>1.8960066171524573E-2</v>
      </c>
      <c r="C177" s="163">
        <v>9.8778731797975208E-2</v>
      </c>
      <c r="D177" s="163">
        <v>0.21565463113065952</v>
      </c>
      <c r="E177" s="163">
        <v>0.37304872534898009</v>
      </c>
      <c r="F177" s="163">
        <v>0.69034544605843873</v>
      </c>
      <c r="G177" s="163">
        <v>3.1864835074798009E-2</v>
      </c>
      <c r="H177" s="163">
        <v>0.16501714108260332</v>
      </c>
      <c r="I177" s="163">
        <v>0.2691398808261935</v>
      </c>
      <c r="J177" s="163">
        <v>0.40908495935958283</v>
      </c>
      <c r="K177" s="163">
        <v>0.7639912313255538</v>
      </c>
      <c r="L177" s="163">
        <v>5.3987843823770547E-3</v>
      </c>
      <c r="M177" s="163">
        <v>3.4295246394335017E-2</v>
      </c>
      <c r="N177" s="163">
        <v>0.10718031373840801</v>
      </c>
      <c r="O177" s="163">
        <v>0.20915502907679728</v>
      </c>
      <c r="P177" s="164">
        <v>0.58239525497352274</v>
      </c>
      <c r="Q177" s="140"/>
    </row>
    <row r="178" spans="1:17" x14ac:dyDescent="0.25">
      <c r="A178" s="161" t="s">
        <v>158</v>
      </c>
      <c r="B178" s="162">
        <v>4.5245801742511893E-3</v>
      </c>
      <c r="C178" s="163">
        <v>2.5495307984624273E-2</v>
      </c>
      <c r="D178" s="163">
        <v>4.2992084601913123E-2</v>
      </c>
      <c r="E178" s="163">
        <v>2.983966085678107E-2</v>
      </c>
      <c r="F178" s="163">
        <v>8.2529533668491851E-3</v>
      </c>
      <c r="G178" s="163">
        <v>7.5444684669449431E-3</v>
      </c>
      <c r="H178" s="163">
        <v>4.2551371955747527E-2</v>
      </c>
      <c r="I178" s="163">
        <v>1.8696739247051626E-2</v>
      </c>
      <c r="J178" s="163">
        <v>1.0168260672573844E-2</v>
      </c>
      <c r="K178" s="163">
        <v>4.12409655268999E-3</v>
      </c>
      <c r="L178" s="165">
        <v>0</v>
      </c>
      <c r="M178" s="163">
        <v>1.0252222027934634E-2</v>
      </c>
      <c r="N178" s="163">
        <v>2.2425260257298019E-2</v>
      </c>
      <c r="O178" s="163">
        <v>5.706554667134868E-2</v>
      </c>
      <c r="P178" s="164">
        <v>8.8044565890984874E-2</v>
      </c>
      <c r="Q178" s="140"/>
    </row>
    <row r="179" spans="1:17" x14ac:dyDescent="0.25">
      <c r="A179" s="161" t="s">
        <v>159</v>
      </c>
      <c r="B179" s="162">
        <v>3.3603171136106316E-3</v>
      </c>
      <c r="C179" s="163">
        <v>1.4943206684936899E-2</v>
      </c>
      <c r="D179" s="163">
        <v>3.7966214779580072E-2</v>
      </c>
      <c r="E179" s="163">
        <v>4.9077574549259345E-2</v>
      </c>
      <c r="F179" s="163">
        <v>0.14560179158890091</v>
      </c>
      <c r="G179" s="163">
        <v>4.9723928255992859E-3</v>
      </c>
      <c r="H179" s="163">
        <v>2.8457727625863159E-2</v>
      </c>
      <c r="I179" s="163">
        <v>3.0251435114221306E-2</v>
      </c>
      <c r="J179" s="163">
        <v>6.0149517754109622E-2</v>
      </c>
      <c r="K179" s="163">
        <v>0.16956512708978319</v>
      </c>
      <c r="L179" s="163">
        <v>1.5499489809345716E-3</v>
      </c>
      <c r="M179" s="163">
        <v>5.3331912443116405E-3</v>
      </c>
      <c r="N179" s="163">
        <v>1.4523750652621079E-2</v>
      </c>
      <c r="O179" s="163">
        <v>3.7075150877994442E-2</v>
      </c>
      <c r="P179" s="164">
        <v>0.1142892056088711</v>
      </c>
      <c r="Q179" s="140"/>
    </row>
    <row r="180" spans="1:17" x14ac:dyDescent="0.25">
      <c r="A180" s="161" t="s">
        <v>160</v>
      </c>
      <c r="B180" s="162">
        <v>8.0651484651933448E-4</v>
      </c>
      <c r="C180" s="163">
        <v>1.2582123682886416E-2</v>
      </c>
      <c r="D180" s="163">
        <v>2.2441850698537366E-2</v>
      </c>
      <c r="E180" s="163">
        <v>2.4163764947370905E-2</v>
      </c>
      <c r="F180" s="163">
        <v>1.5436276247049763E-2</v>
      </c>
      <c r="G180" s="163">
        <v>4.5078347862695664E-3</v>
      </c>
      <c r="H180" s="163">
        <v>2.6036679494061597E-2</v>
      </c>
      <c r="I180" s="163">
        <v>2.2988108950106015E-2</v>
      </c>
      <c r="J180" s="163">
        <v>2.5543169124781884E-2</v>
      </c>
      <c r="K180" s="163">
        <v>1.5638614124651742E-2</v>
      </c>
      <c r="L180" s="165">
        <v>0</v>
      </c>
      <c r="M180" s="163">
        <v>1.673619534698796E-3</v>
      </c>
      <c r="N180" s="163">
        <v>4.3000159939954206E-3</v>
      </c>
      <c r="O180" s="163">
        <v>1.6723083354423643E-2</v>
      </c>
      <c r="P180" s="164">
        <v>1.4126203046293169E-2</v>
      </c>
      <c r="Q180" s="140"/>
    </row>
    <row r="181" spans="1:17" x14ac:dyDescent="0.25">
      <c r="A181" s="161" t="s">
        <v>161</v>
      </c>
      <c r="B181" s="162">
        <v>0.87113480852809988</v>
      </c>
      <c r="C181" s="163">
        <v>0.95367723629537227</v>
      </c>
      <c r="D181" s="163">
        <v>0.98923784526127956</v>
      </c>
      <c r="E181" s="163">
        <v>0.99508288541250256</v>
      </c>
      <c r="F181" s="163">
        <v>0.99932201549825384</v>
      </c>
      <c r="G181" s="163">
        <v>0.87361844336207917</v>
      </c>
      <c r="H181" s="163">
        <v>0.9859345395925323</v>
      </c>
      <c r="I181" s="163">
        <v>0.99189798542562047</v>
      </c>
      <c r="J181" s="163">
        <v>0.99855269119035306</v>
      </c>
      <c r="K181" s="163">
        <v>0.998990411762535</v>
      </c>
      <c r="L181" s="163">
        <v>0.87138397564665337</v>
      </c>
      <c r="M181" s="163">
        <v>0.92226994587889799</v>
      </c>
      <c r="N181" s="163">
        <v>0.94754925303925897</v>
      </c>
      <c r="O181" s="163">
        <v>0.98737006272210626</v>
      </c>
      <c r="P181" s="164">
        <v>0.99611697628548446</v>
      </c>
      <c r="Q181" s="140"/>
    </row>
    <row r="182" spans="1:17" x14ac:dyDescent="0.25">
      <c r="A182" s="161" t="s">
        <v>162</v>
      </c>
      <c r="B182" s="162">
        <v>0.58307877756498916</v>
      </c>
      <c r="C182" s="163">
        <v>0.76978221419555659</v>
      </c>
      <c r="D182" s="163">
        <v>0.86512843314224985</v>
      </c>
      <c r="E182" s="163">
        <v>0.92456691413822301</v>
      </c>
      <c r="F182" s="163">
        <v>0.98710632550502719</v>
      </c>
      <c r="G182" s="163">
        <v>0.59069629146434732</v>
      </c>
      <c r="H182" s="163">
        <v>0.81382160936288472</v>
      </c>
      <c r="I182" s="163">
        <v>0.87355385546487896</v>
      </c>
      <c r="J182" s="163">
        <v>0.96874857537666303</v>
      </c>
      <c r="K182" s="163">
        <v>0.98762755832870486</v>
      </c>
      <c r="L182" s="163">
        <v>0.54801100019284021</v>
      </c>
      <c r="M182" s="163">
        <v>0.73554476679546954</v>
      </c>
      <c r="N182" s="163">
        <v>0.78899919065462065</v>
      </c>
      <c r="O182" s="163">
        <v>0.8921441282031326</v>
      </c>
      <c r="P182" s="164">
        <v>0.94478236518320702</v>
      </c>
      <c r="Q182" s="140"/>
    </row>
    <row r="183" spans="1:17" x14ac:dyDescent="0.25">
      <c r="A183" s="161" t="s">
        <v>163</v>
      </c>
      <c r="B183" s="162">
        <v>0.55720555716435916</v>
      </c>
      <c r="C183" s="163">
        <v>0.45610349779603304</v>
      </c>
      <c r="D183" s="163">
        <v>0.2804395934247142</v>
      </c>
      <c r="E183" s="163">
        <v>5.2012886225656765E-2</v>
      </c>
      <c r="F183" s="163">
        <v>3.0907815886978356E-3</v>
      </c>
      <c r="G183" s="163">
        <v>0.55761723464771817</v>
      </c>
      <c r="H183" s="163">
        <v>0.3879547806224598</v>
      </c>
      <c r="I183" s="163">
        <v>0.1146204512839364</v>
      </c>
      <c r="J183" s="163">
        <v>9.6630882787080586E-3</v>
      </c>
      <c r="K183" s="163">
        <v>1.9553233194975644E-3</v>
      </c>
      <c r="L183" s="163">
        <v>0.55076293227951922</v>
      </c>
      <c r="M183" s="163">
        <v>0.51330880474623752</v>
      </c>
      <c r="N183" s="163">
        <v>0.41185405313954659</v>
      </c>
      <c r="O183" s="163">
        <v>0.34271093655133977</v>
      </c>
      <c r="P183" s="164">
        <v>9.2984413782409264E-2</v>
      </c>
      <c r="Q183" s="140"/>
    </row>
    <row r="184" spans="1:17" x14ac:dyDescent="0.25">
      <c r="A184" s="161" t="s">
        <v>164</v>
      </c>
      <c r="B184" s="162">
        <v>0.38930611063752218</v>
      </c>
      <c r="C184" s="163">
        <v>0.33129185858796273</v>
      </c>
      <c r="D184" s="163">
        <v>0.18297214193188707</v>
      </c>
      <c r="E184" s="163">
        <v>4.3566658856247803E-2</v>
      </c>
      <c r="F184" s="163">
        <v>5.7254724141371873E-4</v>
      </c>
      <c r="G184" s="163">
        <v>0.38380842642660284</v>
      </c>
      <c r="H184" s="163">
        <v>0.27278851120186337</v>
      </c>
      <c r="I184" s="163">
        <v>7.7327802813843896E-2</v>
      </c>
      <c r="J184" s="163">
        <v>7.3038859879600649E-3</v>
      </c>
      <c r="K184" s="165">
        <v>0</v>
      </c>
      <c r="L184" s="163">
        <v>0.40755037582883724</v>
      </c>
      <c r="M184" s="163">
        <v>0.35300281878306433</v>
      </c>
      <c r="N184" s="163">
        <v>0.28583837622907932</v>
      </c>
      <c r="O184" s="163">
        <v>0.23353831202809366</v>
      </c>
      <c r="P184" s="164">
        <v>9.2144736308816741E-2</v>
      </c>
      <c r="Q184" s="140"/>
    </row>
    <row r="185" spans="1:17" x14ac:dyDescent="0.25">
      <c r="A185" s="161" t="s">
        <v>165</v>
      </c>
      <c r="B185" s="162">
        <v>1.4721306170577335E-2</v>
      </c>
      <c r="C185" s="163">
        <v>6.7941870446569796E-3</v>
      </c>
      <c r="D185" s="163">
        <v>4.9469315792708256E-3</v>
      </c>
      <c r="E185" s="163">
        <v>5.6924435232442545E-3</v>
      </c>
      <c r="F185" s="165">
        <v>0</v>
      </c>
      <c r="G185" s="163">
        <v>3.5942363330242399E-3</v>
      </c>
      <c r="H185" s="163">
        <v>6.066297527731101E-3</v>
      </c>
      <c r="I185" s="163">
        <v>5.2139145861344943E-3</v>
      </c>
      <c r="J185" s="163">
        <v>1.4763753858909239E-3</v>
      </c>
      <c r="K185" s="165">
        <v>0</v>
      </c>
      <c r="L185" s="163">
        <v>2.7451840161557637E-2</v>
      </c>
      <c r="M185" s="163">
        <v>1.4966175890357239E-2</v>
      </c>
      <c r="N185" s="163">
        <v>7.9959057918829284E-3</v>
      </c>
      <c r="O185" s="163">
        <v>5.7584346546258785E-3</v>
      </c>
      <c r="P185" s="164">
        <v>8.9236599702881975E-3</v>
      </c>
      <c r="Q185" s="140"/>
    </row>
    <row r="186" spans="1:17" x14ac:dyDescent="0.25">
      <c r="A186" s="161" t="s">
        <v>166</v>
      </c>
      <c r="B186" s="162">
        <v>1.8144263944747524E-3</v>
      </c>
      <c r="C186" s="163">
        <v>1.0646860577140256E-3</v>
      </c>
      <c r="D186" s="163">
        <v>3.1499295159146401E-3</v>
      </c>
      <c r="E186" s="163">
        <v>5.1773237750745108E-3</v>
      </c>
      <c r="F186" s="163">
        <v>2.6852830498997508E-2</v>
      </c>
      <c r="G186" s="163">
        <v>2.7225779442362978E-4</v>
      </c>
      <c r="H186" s="163">
        <v>2.8417105510557321E-4</v>
      </c>
      <c r="I186" s="163">
        <v>5.7602834396591127E-3</v>
      </c>
      <c r="J186" s="163">
        <v>8.6481281033544567E-3</v>
      </c>
      <c r="K186" s="163">
        <v>3.3990159968913802E-2</v>
      </c>
      <c r="L186" s="163">
        <v>2.5607943210658171E-3</v>
      </c>
      <c r="M186" s="163">
        <v>2.3670519824345862E-3</v>
      </c>
      <c r="N186" s="163">
        <v>3.0541534222474193E-3</v>
      </c>
      <c r="O186" s="163">
        <v>3.9471702462876689E-3</v>
      </c>
      <c r="P186" s="164">
        <v>3.1078961198951487E-3</v>
      </c>
      <c r="Q186" s="140"/>
    </row>
    <row r="187" spans="1:17" x14ac:dyDescent="0.25">
      <c r="A187" s="161" t="s">
        <v>167</v>
      </c>
      <c r="B187" s="162">
        <v>8.2007253911835904E-4</v>
      </c>
      <c r="C187" s="163">
        <v>4.986244718092365E-3</v>
      </c>
      <c r="D187" s="163">
        <v>1.4850186273223152E-2</v>
      </c>
      <c r="E187" s="163">
        <v>5.9576779828192927E-2</v>
      </c>
      <c r="F187" s="163">
        <v>8.2743143670603939E-2</v>
      </c>
      <c r="G187" s="163">
        <v>1.6196246666549602E-3</v>
      </c>
      <c r="H187" s="163">
        <v>6.0103400428750987E-3</v>
      </c>
      <c r="I187" s="163">
        <v>3.6674967524143058E-2</v>
      </c>
      <c r="J187" s="163">
        <v>9.1596493251729361E-2</v>
      </c>
      <c r="K187" s="163">
        <v>8.2728436786315862E-2</v>
      </c>
      <c r="L187" s="165">
        <v>0</v>
      </c>
      <c r="M187" s="163">
        <v>2.3728046873931733E-3</v>
      </c>
      <c r="N187" s="163">
        <v>8.8675907752672079E-3</v>
      </c>
      <c r="O187" s="163">
        <v>1.1936485324247771E-2</v>
      </c>
      <c r="P187" s="164">
        <v>2.3386194153825996E-2</v>
      </c>
      <c r="Q187" s="140"/>
    </row>
    <row r="188" spans="1:17" x14ac:dyDescent="0.25">
      <c r="A188" s="161" t="s">
        <v>168</v>
      </c>
      <c r="B188" s="166">
        <v>0</v>
      </c>
      <c r="C188" s="163">
        <v>4.7994778288974911E-4</v>
      </c>
      <c r="D188" s="163">
        <v>5.1165731776269007E-4</v>
      </c>
      <c r="E188" s="163">
        <v>4.0022272381971466E-3</v>
      </c>
      <c r="F188" s="163">
        <v>6.6152654669228206E-2</v>
      </c>
      <c r="G188" s="165">
        <v>0</v>
      </c>
      <c r="H188" s="163">
        <v>4.6098689148673126E-4</v>
      </c>
      <c r="I188" s="163">
        <v>4.7707413069553563E-4</v>
      </c>
      <c r="J188" s="163">
        <v>1.3186448280226748E-2</v>
      </c>
      <c r="K188" s="163">
        <v>8.7990602068977741E-2</v>
      </c>
      <c r="L188" s="165">
        <v>0</v>
      </c>
      <c r="M188" s="163">
        <v>3.9166812066292878E-4</v>
      </c>
      <c r="N188" s="163">
        <v>1.5697853446280331E-3</v>
      </c>
      <c r="O188" s="165">
        <v>0</v>
      </c>
      <c r="P188" s="164">
        <v>5.7159142367854158E-3</v>
      </c>
      <c r="Q188" s="140"/>
    </row>
    <row r="189" spans="1:17" x14ac:dyDescent="0.25">
      <c r="A189" s="161" t="s">
        <v>169</v>
      </c>
      <c r="B189" s="162">
        <v>3.5273290327698263E-2</v>
      </c>
      <c r="C189" s="163">
        <v>0.19628054991975166</v>
      </c>
      <c r="D189" s="163">
        <v>0.48971997418010749</v>
      </c>
      <c r="E189" s="163">
        <v>0.72234493095506502</v>
      </c>
      <c r="F189" s="163">
        <v>0.52095083020802901</v>
      </c>
      <c r="G189" s="163">
        <v>5.2666847471083106E-2</v>
      </c>
      <c r="H189" s="163">
        <v>0.31474026739027955</v>
      </c>
      <c r="I189" s="163">
        <v>0.69166430179190708</v>
      </c>
      <c r="J189" s="163">
        <v>0.696706579436977</v>
      </c>
      <c r="K189" s="163">
        <v>0.43273850825971022</v>
      </c>
      <c r="L189" s="163">
        <v>1.0945436201988351E-2</v>
      </c>
      <c r="M189" s="163">
        <v>0.11140049401482441</v>
      </c>
      <c r="N189" s="163">
        <v>0.27621485417961616</v>
      </c>
      <c r="O189" s="163">
        <v>0.3837361091196575</v>
      </c>
      <c r="P189" s="164">
        <v>0.73282271863016935</v>
      </c>
      <c r="Q189" s="140"/>
    </row>
    <row r="190" spans="1:17" x14ac:dyDescent="0.25">
      <c r="A190" s="161" t="s">
        <v>170</v>
      </c>
      <c r="B190" s="162">
        <v>1.9059314937891451E-4</v>
      </c>
      <c r="C190" s="163">
        <v>2.749962866293578E-3</v>
      </c>
      <c r="D190" s="163">
        <v>2.2465178024121825E-2</v>
      </c>
      <c r="E190" s="163">
        <v>0.10762674959832115</v>
      </c>
      <c r="F190" s="163">
        <v>0.29900536913758247</v>
      </c>
      <c r="G190" s="163">
        <v>2.6402756425825065E-4</v>
      </c>
      <c r="H190" s="163">
        <v>1.0227267264879207E-2</v>
      </c>
      <c r="I190" s="163">
        <v>6.8261204429681394E-2</v>
      </c>
      <c r="J190" s="163">
        <v>0.17051170957004949</v>
      </c>
      <c r="K190" s="163">
        <v>0.36059696959658466</v>
      </c>
      <c r="L190" s="165">
        <v>0</v>
      </c>
      <c r="M190" s="163">
        <v>5.5146379943109454E-4</v>
      </c>
      <c r="N190" s="163">
        <v>4.6052811177313743E-3</v>
      </c>
      <c r="O190" s="163">
        <v>1.8372552075747044E-2</v>
      </c>
      <c r="P190" s="164">
        <v>4.0914466797809725E-2</v>
      </c>
      <c r="Q190" s="140"/>
    </row>
    <row r="191" spans="1:17" x14ac:dyDescent="0.25">
      <c r="A191" s="161" t="s">
        <v>171</v>
      </c>
      <c r="B191" s="162">
        <v>6.6864361687005755E-4</v>
      </c>
      <c r="C191" s="163">
        <v>2.4906522660583352E-4</v>
      </c>
      <c r="D191" s="163">
        <v>9.4440775299722813E-4</v>
      </c>
      <c r="E191" s="165">
        <v>0</v>
      </c>
      <c r="F191" s="163">
        <v>6.318429854472998E-4</v>
      </c>
      <c r="G191" s="163">
        <v>1.5734509623614403E-4</v>
      </c>
      <c r="H191" s="163">
        <v>1.4673780033192987E-3</v>
      </c>
      <c r="I191" s="165">
        <v>0</v>
      </c>
      <c r="J191" s="163">
        <v>9.0729170510260387E-4</v>
      </c>
      <c r="K191" s="165">
        <v>0</v>
      </c>
      <c r="L191" s="163">
        <v>7.286212070301524E-4</v>
      </c>
      <c r="M191" s="163">
        <v>1.6387179755953114E-3</v>
      </c>
      <c r="N191" s="165">
        <v>0</v>
      </c>
      <c r="O191" s="165">
        <v>0</v>
      </c>
      <c r="P191" s="167">
        <v>0</v>
      </c>
      <c r="Q191" s="140"/>
    </row>
    <row r="192" spans="1:17" x14ac:dyDescent="0.25">
      <c r="A192" s="161" t="s">
        <v>172</v>
      </c>
      <c r="B192" s="162">
        <v>1.0290943749761674E-3</v>
      </c>
      <c r="C192" s="163">
        <v>2.3351950718170623E-4</v>
      </c>
      <c r="D192" s="165">
        <v>0</v>
      </c>
      <c r="E192" s="165">
        <v>0</v>
      </c>
      <c r="F192" s="165">
        <v>0</v>
      </c>
      <c r="G192" s="163">
        <v>1.0155275959738137E-3</v>
      </c>
      <c r="H192" s="165">
        <v>0</v>
      </c>
      <c r="I192" s="165">
        <v>0</v>
      </c>
      <c r="J192" s="165">
        <v>0</v>
      </c>
      <c r="K192" s="165">
        <v>0</v>
      </c>
      <c r="L192" s="165">
        <v>0</v>
      </c>
      <c r="M192" s="163">
        <v>1.6999903861335387E-3</v>
      </c>
      <c r="N192" s="165">
        <v>0</v>
      </c>
      <c r="O192" s="165">
        <v>0</v>
      </c>
      <c r="P192" s="167">
        <v>0</v>
      </c>
      <c r="Q192" s="140"/>
    </row>
    <row r="193" spans="1:17" x14ac:dyDescent="0.25">
      <c r="A193" s="161" t="s">
        <v>173</v>
      </c>
      <c r="B193" s="162">
        <v>0.11796811891206346</v>
      </c>
      <c r="C193" s="163">
        <v>4.3833042565299338E-2</v>
      </c>
      <c r="D193" s="163">
        <v>8.7253352694828378E-3</v>
      </c>
      <c r="E193" s="163">
        <v>1.4718217583666166E-3</v>
      </c>
      <c r="F193" s="165">
        <v>0</v>
      </c>
      <c r="G193" s="163">
        <v>9.4325944441745094E-2</v>
      </c>
      <c r="H193" s="163">
        <v>1.3110694224512442E-2</v>
      </c>
      <c r="I193" s="163">
        <v>8.0742437825630372E-4</v>
      </c>
      <c r="J193" s="165">
        <v>0</v>
      </c>
      <c r="K193" s="165">
        <v>0</v>
      </c>
      <c r="L193" s="163">
        <v>0.13434654864635981</v>
      </c>
      <c r="M193" s="163">
        <v>8.7077217189832051E-2</v>
      </c>
      <c r="N193" s="163">
        <v>5.8063241977368195E-2</v>
      </c>
      <c r="O193" s="163">
        <v>1.5090584119691275E-2</v>
      </c>
      <c r="P193" s="164">
        <v>7.7173418908817598E-3</v>
      </c>
      <c r="Q193" s="140"/>
    </row>
    <row r="194" spans="1:17" x14ac:dyDescent="0.25">
      <c r="A194" s="161" t="s">
        <v>174</v>
      </c>
      <c r="B194" s="162">
        <v>4.3016054789204228E-2</v>
      </c>
      <c r="C194" s="163">
        <v>2.971509573537378E-3</v>
      </c>
      <c r="D194" s="163">
        <v>1.8601066371666612E-4</v>
      </c>
      <c r="E194" s="165">
        <v>0</v>
      </c>
      <c r="F194" s="165">
        <v>0</v>
      </c>
      <c r="G194" s="163">
        <v>1.1994218079354123E-2</v>
      </c>
      <c r="H194" s="163">
        <v>1.1415281119374096E-3</v>
      </c>
      <c r="I194" s="165">
        <v>0</v>
      </c>
      <c r="J194" s="165">
        <v>0</v>
      </c>
      <c r="K194" s="165">
        <v>0</v>
      </c>
      <c r="L194" s="163">
        <v>0.1065887730006017</v>
      </c>
      <c r="M194" s="163">
        <v>8.7646348642664747E-3</v>
      </c>
      <c r="N194" s="163">
        <v>1.1053751640142052E-3</v>
      </c>
      <c r="O194" s="165">
        <v>0</v>
      </c>
      <c r="P194" s="167">
        <v>0</v>
      </c>
      <c r="Q194" s="140"/>
    </row>
    <row r="195" spans="1:17" x14ac:dyDescent="0.25">
      <c r="A195" s="161" t="s">
        <v>175</v>
      </c>
      <c r="B195" s="162">
        <v>1.5895832413928184E-3</v>
      </c>
      <c r="C195" s="165">
        <v>0</v>
      </c>
      <c r="D195" s="165">
        <v>0</v>
      </c>
      <c r="E195" s="165">
        <v>0</v>
      </c>
      <c r="F195" s="165">
        <v>0</v>
      </c>
      <c r="G195" s="163">
        <v>7.0024424342313607E-4</v>
      </c>
      <c r="H195" s="165">
        <v>0</v>
      </c>
      <c r="I195" s="165">
        <v>0</v>
      </c>
      <c r="J195" s="165">
        <v>0</v>
      </c>
      <c r="K195" s="165">
        <v>0</v>
      </c>
      <c r="L195" s="163">
        <v>1.421990274850692E-3</v>
      </c>
      <c r="M195" s="163">
        <v>1.9658050986142294E-3</v>
      </c>
      <c r="N195" s="165">
        <v>0</v>
      </c>
      <c r="O195" s="165">
        <v>0</v>
      </c>
      <c r="P195" s="167">
        <v>0</v>
      </c>
      <c r="Q195" s="140"/>
    </row>
    <row r="196" spans="1:17" x14ac:dyDescent="0.25">
      <c r="A196" s="161" t="s">
        <v>176</v>
      </c>
      <c r="B196" s="162">
        <v>2.8447078388869917E-3</v>
      </c>
      <c r="C196" s="163">
        <v>1.3588874663043678E-3</v>
      </c>
      <c r="D196" s="165">
        <v>0</v>
      </c>
      <c r="E196" s="165">
        <v>0</v>
      </c>
      <c r="F196" s="165">
        <v>0</v>
      </c>
      <c r="G196" s="163">
        <v>2.2354851850389327E-3</v>
      </c>
      <c r="H196" s="163">
        <v>8.5781849165560077E-4</v>
      </c>
      <c r="I196" s="165">
        <v>0</v>
      </c>
      <c r="J196" s="165">
        <v>0</v>
      </c>
      <c r="K196" s="165">
        <v>0</v>
      </c>
      <c r="L196" s="163">
        <v>3.8684989780115738E-3</v>
      </c>
      <c r="M196" s="163">
        <v>2.6512767629845702E-3</v>
      </c>
      <c r="N196" s="165">
        <v>0</v>
      </c>
      <c r="O196" s="165">
        <v>0</v>
      </c>
      <c r="P196" s="167">
        <v>0</v>
      </c>
      <c r="Q196" s="140"/>
    </row>
    <row r="197" spans="1:17" x14ac:dyDescent="0.25">
      <c r="A197" s="161" t="s">
        <v>177</v>
      </c>
      <c r="B197" s="162">
        <v>4.3856034535059516E-3</v>
      </c>
      <c r="C197" s="163">
        <v>1.222204766534264E-3</v>
      </c>
      <c r="D197" s="163">
        <v>6.4008664007288467E-4</v>
      </c>
      <c r="E197" s="163">
        <v>9.9298344841000099E-4</v>
      </c>
      <c r="F197" s="163">
        <v>5.6596538794045643E-4</v>
      </c>
      <c r="G197" s="163">
        <v>9.1695629705252789E-4</v>
      </c>
      <c r="H197" s="163">
        <v>1.4506148863246645E-3</v>
      </c>
      <c r="I197" s="163">
        <v>1.0484371645609883E-3</v>
      </c>
      <c r="J197" s="163">
        <v>1.6779672036597091E-3</v>
      </c>
      <c r="K197" s="165">
        <v>0</v>
      </c>
      <c r="L197" s="163">
        <v>1.2513799015915514E-2</v>
      </c>
      <c r="M197" s="163">
        <v>5.5113394943609624E-4</v>
      </c>
      <c r="N197" s="163">
        <v>5.3011634591833734E-4</v>
      </c>
      <c r="O197" s="165">
        <v>0</v>
      </c>
      <c r="P197" s="167">
        <v>0</v>
      </c>
      <c r="Q197" s="140"/>
    </row>
    <row r="198" spans="1:17" x14ac:dyDescent="0.25">
      <c r="A198" s="161" t="s">
        <v>178</v>
      </c>
      <c r="B198" s="162">
        <v>0.49375404555573466</v>
      </c>
      <c r="C198" s="163">
        <v>0.61875225752606722</v>
      </c>
      <c r="D198" s="163">
        <v>0.57899244502286706</v>
      </c>
      <c r="E198" s="163">
        <v>0.38608699610068442</v>
      </c>
      <c r="F198" s="163">
        <v>0.1043220530705647</v>
      </c>
      <c r="G198" s="163">
        <v>0.50365742692041537</v>
      </c>
      <c r="H198" s="163">
        <v>0.59898703655338548</v>
      </c>
      <c r="I198" s="163">
        <v>0.49764055893780379</v>
      </c>
      <c r="J198" s="163">
        <v>0.28063959978843128</v>
      </c>
      <c r="K198" s="163">
        <v>5.656984890396783E-2</v>
      </c>
      <c r="L198" s="163">
        <v>0.38834712111390529</v>
      </c>
      <c r="M198" s="163">
        <v>0.65437925436640143</v>
      </c>
      <c r="N198" s="163">
        <v>0.66523242768825119</v>
      </c>
      <c r="O198" s="163">
        <v>0.58183032115196442</v>
      </c>
      <c r="P198" s="164">
        <v>0.36241791796665512</v>
      </c>
      <c r="Q198" s="140"/>
    </row>
    <row r="199" spans="1:17" x14ac:dyDescent="0.25">
      <c r="A199" s="161" t="s">
        <v>179</v>
      </c>
      <c r="B199" s="162">
        <v>4.3258344202430057E-4</v>
      </c>
      <c r="C199" s="163">
        <v>2.0349662936816813E-4</v>
      </c>
      <c r="D199" s="163">
        <v>1.1233985689348015E-4</v>
      </c>
      <c r="E199" s="165">
        <v>0</v>
      </c>
      <c r="F199" s="165">
        <v>0</v>
      </c>
      <c r="G199" s="165">
        <v>0</v>
      </c>
      <c r="H199" s="165">
        <v>0</v>
      </c>
      <c r="I199" s="165">
        <v>0</v>
      </c>
      <c r="J199" s="165">
        <v>0</v>
      </c>
      <c r="K199" s="165">
        <v>0</v>
      </c>
      <c r="L199" s="163">
        <v>1.3519741264421505E-3</v>
      </c>
      <c r="M199" s="163">
        <v>5.5113394943609624E-4</v>
      </c>
      <c r="N199" s="165">
        <v>0</v>
      </c>
      <c r="O199" s="165">
        <v>0</v>
      </c>
      <c r="P199" s="164">
        <v>3.658088948032897E-4</v>
      </c>
      <c r="Q199" s="140"/>
    </row>
    <row r="200" spans="1:17" x14ac:dyDescent="0.25">
      <c r="A200" s="161" t="s">
        <v>180</v>
      </c>
      <c r="B200" s="162">
        <v>1.911879809833868E-2</v>
      </c>
      <c r="C200" s="163">
        <v>5.3250467990625709E-2</v>
      </c>
      <c r="D200" s="163">
        <v>5.1162933131966265E-2</v>
      </c>
      <c r="E200" s="163">
        <v>1.6439444113920704E-2</v>
      </c>
      <c r="F200" s="163">
        <v>3.5907552640183416E-3</v>
      </c>
      <c r="G200" s="163">
        <v>5.054737495830116E-2</v>
      </c>
      <c r="H200" s="163">
        <v>6.6806426351363538E-2</v>
      </c>
      <c r="I200" s="163">
        <v>2.643143977119581E-2</v>
      </c>
      <c r="J200" s="163">
        <v>1.2184289313826624E-2</v>
      </c>
      <c r="K200" s="163">
        <v>1.6296822162323484E-3</v>
      </c>
      <c r="L200" s="163">
        <v>5.3529677150789077E-3</v>
      </c>
      <c r="M200" s="163">
        <v>1.0960771087367668E-2</v>
      </c>
      <c r="N200" s="163">
        <v>3.5831800964964029E-2</v>
      </c>
      <c r="O200" s="163">
        <v>4.7914597422573826E-2</v>
      </c>
      <c r="P200" s="164">
        <v>1.5954066392246825E-2</v>
      </c>
      <c r="Q200" s="140"/>
    </row>
    <row r="201" spans="1:17" x14ac:dyDescent="0.25">
      <c r="A201" s="161" t="s">
        <v>181</v>
      </c>
      <c r="B201" s="162">
        <v>6.2787311222286521E-2</v>
      </c>
      <c r="C201" s="163">
        <v>0.16428702804700124</v>
      </c>
      <c r="D201" s="163">
        <v>0.12266907378943478</v>
      </c>
      <c r="E201" s="163">
        <v>3.5734377574710832E-2</v>
      </c>
      <c r="F201" s="163">
        <v>9.2621283644966669E-3</v>
      </c>
      <c r="G201" s="163">
        <v>0.16225493695271734</v>
      </c>
      <c r="H201" s="163">
        <v>0.16187491259009604</v>
      </c>
      <c r="I201" s="163">
        <v>5.9290603632674181E-2</v>
      </c>
      <c r="J201" s="163">
        <v>1.4393134987011877E-2</v>
      </c>
      <c r="K201" s="163">
        <v>3.9364579418053993E-3</v>
      </c>
      <c r="L201" s="163">
        <v>1.1226934677528921E-2</v>
      </c>
      <c r="M201" s="163">
        <v>3.5719343990617825E-2</v>
      </c>
      <c r="N201" s="163">
        <v>0.12047026844525804</v>
      </c>
      <c r="O201" s="163">
        <v>0.13981813231949977</v>
      </c>
      <c r="P201" s="164">
        <v>7.8391463375272211E-2</v>
      </c>
      <c r="Q201" s="140"/>
    </row>
    <row r="202" spans="1:17" x14ac:dyDescent="0.25">
      <c r="A202" s="161" t="s">
        <v>182</v>
      </c>
      <c r="B202" s="162">
        <v>1.0004243645985735E-2</v>
      </c>
      <c r="C202" s="163">
        <v>5.6235817086968301E-2</v>
      </c>
      <c r="D202" s="163">
        <v>0.21976829517893207</v>
      </c>
      <c r="E202" s="163">
        <v>0.55409842703812529</v>
      </c>
      <c r="F202" s="163">
        <v>0.87911057371245982</v>
      </c>
      <c r="G202" s="163">
        <v>1.5308735994220146E-2</v>
      </c>
      <c r="H202" s="163">
        <v>0.11912484891267731</v>
      </c>
      <c r="I202" s="163">
        <v>0.40662552546423769</v>
      </c>
      <c r="J202" s="163">
        <v>0.68918895063910912</v>
      </c>
      <c r="K202" s="163">
        <v>0.93399969304403485</v>
      </c>
      <c r="L202" s="163">
        <v>4.7977154696138506E-3</v>
      </c>
      <c r="M202" s="163">
        <v>2.8031025799470543E-2</v>
      </c>
      <c r="N202" s="163">
        <v>6.1267558331065307E-2</v>
      </c>
      <c r="O202" s="163">
        <v>0.2028980024595789</v>
      </c>
      <c r="P202" s="164">
        <v>0.5270903729334836</v>
      </c>
      <c r="Q202" s="140"/>
    </row>
    <row r="203" spans="1:17" x14ac:dyDescent="0.25">
      <c r="A203" s="161" t="s">
        <v>183</v>
      </c>
      <c r="B203" s="162">
        <v>0.23934800960419317</v>
      </c>
      <c r="C203" s="163">
        <v>5.5934836703336981E-2</v>
      </c>
      <c r="D203" s="163">
        <v>1.7394403317295169E-2</v>
      </c>
      <c r="E203" s="163">
        <v>5.1759499657811122E-3</v>
      </c>
      <c r="F203" s="163">
        <v>1.26952662301014E-3</v>
      </c>
      <c r="G203" s="163">
        <v>0.15524105714793332</v>
      </c>
      <c r="H203" s="163">
        <v>3.5785166447513291E-2</v>
      </c>
      <c r="I203" s="163">
        <v>8.1560106512707786E-3</v>
      </c>
      <c r="J203" s="163">
        <v>1.916058067961179E-3</v>
      </c>
      <c r="K203" s="163">
        <v>1.0662984000053138E-3</v>
      </c>
      <c r="L203" s="163">
        <v>0.3246204941162712</v>
      </c>
      <c r="M203" s="163">
        <v>0.16387664847275923</v>
      </c>
      <c r="N203" s="163">
        <v>5.5774899419399906E-2</v>
      </c>
      <c r="O203" s="163">
        <v>1.140296769831468E-2</v>
      </c>
      <c r="P203" s="164">
        <v>8.0630285466570736E-3</v>
      </c>
      <c r="Q203" s="140"/>
    </row>
    <row r="204" spans="1:17" x14ac:dyDescent="0.25">
      <c r="A204" s="161" t="s">
        <v>184</v>
      </c>
      <c r="B204" s="162">
        <v>3.7218458214072795E-3</v>
      </c>
      <c r="C204" s="163">
        <v>1.7169321377751513E-3</v>
      </c>
      <c r="D204" s="163">
        <v>3.4907712933948708E-4</v>
      </c>
      <c r="E204" s="165">
        <v>0</v>
      </c>
      <c r="F204" s="163">
        <v>1.8789975775107906E-3</v>
      </c>
      <c r="G204" s="163">
        <v>1.802092183824044E-3</v>
      </c>
      <c r="H204" s="163">
        <v>8.6095343053461211E-4</v>
      </c>
      <c r="I204" s="165">
        <v>0</v>
      </c>
      <c r="J204" s="165">
        <v>0</v>
      </c>
      <c r="K204" s="163">
        <v>2.7980194939523756E-3</v>
      </c>
      <c r="L204" s="163">
        <v>5.5631828654197921E-3</v>
      </c>
      <c r="M204" s="163">
        <v>3.7717640826812663E-3</v>
      </c>
      <c r="N204" s="163">
        <v>1.7243116637603963E-3</v>
      </c>
      <c r="O204" s="163">
        <v>1.0453948283780452E-3</v>
      </c>
      <c r="P204" s="167">
        <v>0</v>
      </c>
      <c r="Q204" s="140"/>
    </row>
    <row r="205" spans="1:17" x14ac:dyDescent="0.25">
      <c r="A205" s="161" t="s">
        <v>185</v>
      </c>
      <c r="B205" s="162">
        <v>1.3105661438525501E-3</v>
      </c>
      <c r="C205" s="163">
        <v>3.9212353731778843E-4</v>
      </c>
      <c r="D205" s="165">
        <v>0</v>
      </c>
      <c r="E205" s="165">
        <v>0</v>
      </c>
      <c r="F205" s="165">
        <v>0</v>
      </c>
      <c r="G205" s="163">
        <v>7.9693738086656621E-4</v>
      </c>
      <c r="H205" s="165">
        <v>0</v>
      </c>
      <c r="I205" s="165">
        <v>0</v>
      </c>
      <c r="J205" s="165">
        <v>0</v>
      </c>
      <c r="K205" s="165">
        <v>0</v>
      </c>
      <c r="L205" s="163">
        <v>2.4769089608133398E-3</v>
      </c>
      <c r="M205" s="165">
        <v>0</v>
      </c>
      <c r="N205" s="163">
        <v>1.1248437365792667E-3</v>
      </c>
      <c r="O205" s="165">
        <v>0</v>
      </c>
      <c r="P205" s="167">
        <v>0</v>
      </c>
      <c r="Q205" s="140"/>
    </row>
    <row r="206" spans="1:17" x14ac:dyDescent="0.25">
      <c r="A206" s="161" t="s">
        <v>186</v>
      </c>
      <c r="B206" s="162">
        <v>2.3675591606793462E-2</v>
      </c>
      <c r="C206" s="163">
        <v>1.7640882688414527E-2</v>
      </c>
      <c r="D206" s="163">
        <v>8.1179357520332149E-3</v>
      </c>
      <c r="E206" s="163">
        <v>1.3836580921252999E-3</v>
      </c>
      <c r="F206" s="165">
        <v>0</v>
      </c>
      <c r="G206" s="163">
        <v>2.3338072065601852E-2</v>
      </c>
      <c r="H206" s="163">
        <v>1.0751055083640026E-2</v>
      </c>
      <c r="I206" s="165">
        <v>0</v>
      </c>
      <c r="J206" s="165">
        <v>0</v>
      </c>
      <c r="K206" s="165">
        <v>0</v>
      </c>
      <c r="L206" s="163">
        <v>1.4462418376898961E-2</v>
      </c>
      <c r="M206" s="163">
        <v>2.169017610806221E-2</v>
      </c>
      <c r="N206" s="163">
        <v>2.810313664249716E-2</v>
      </c>
      <c r="O206" s="163">
        <v>1.5166148518173229E-2</v>
      </c>
      <c r="P206" s="164">
        <v>5.3920944446141121E-3</v>
      </c>
      <c r="Q206" s="140"/>
    </row>
    <row r="207" spans="1:17" x14ac:dyDescent="0.25">
      <c r="A207" s="161" t="s">
        <v>187</v>
      </c>
      <c r="B207" s="162">
        <v>0.21315951994673629</v>
      </c>
      <c r="C207" s="163">
        <v>0.19370682252689228</v>
      </c>
      <c r="D207" s="163">
        <v>0.11689450446181902</v>
      </c>
      <c r="E207" s="163">
        <v>1.9013509717362712E-2</v>
      </c>
      <c r="F207" s="163">
        <v>1.9100624092308882E-3</v>
      </c>
      <c r="G207" s="163">
        <v>0.22912560853229647</v>
      </c>
      <c r="H207" s="163">
        <v>0.14630821331701241</v>
      </c>
      <c r="I207" s="163">
        <v>4.5460624066643029E-2</v>
      </c>
      <c r="J207" s="163">
        <v>2.0198158138999764E-3</v>
      </c>
      <c r="K207" s="163">
        <v>9.5280423992943431E-4</v>
      </c>
      <c r="L207" s="163">
        <v>0.16757336670875789</v>
      </c>
      <c r="M207" s="163">
        <v>0.22459639988360056</v>
      </c>
      <c r="N207" s="163">
        <v>0.18883830002898813</v>
      </c>
      <c r="O207" s="163">
        <v>0.1575760895790288</v>
      </c>
      <c r="P207" s="164">
        <v>4.6993146063953453E-2</v>
      </c>
      <c r="Q207" s="140"/>
    </row>
    <row r="208" spans="1:17" x14ac:dyDescent="0.25">
      <c r="A208" s="161" t="s">
        <v>188</v>
      </c>
      <c r="B208" s="162">
        <v>0.11193379942522891</v>
      </c>
      <c r="C208" s="163">
        <v>0.23785613718387533</v>
      </c>
      <c r="D208" s="163">
        <v>0.14605766992320285</v>
      </c>
      <c r="E208" s="163">
        <v>2.8207040453620744E-2</v>
      </c>
      <c r="F208" s="163">
        <v>1.8240363848505781E-3</v>
      </c>
      <c r="G208" s="163">
        <v>0.23916231039795646</v>
      </c>
      <c r="H208" s="163">
        <v>0.21319041712916728</v>
      </c>
      <c r="I208" s="163">
        <v>5.6089108239844428E-2</v>
      </c>
      <c r="J208" s="163">
        <v>9.1664383321084647E-3</v>
      </c>
      <c r="K208" s="165">
        <v>0</v>
      </c>
      <c r="L208" s="163">
        <v>3.3643260515224184E-2</v>
      </c>
      <c r="M208" s="163">
        <v>7.698547172368278E-2</v>
      </c>
      <c r="N208" s="163">
        <v>0.18652076209104451</v>
      </c>
      <c r="O208" s="163">
        <v>0.18960141906502745</v>
      </c>
      <c r="P208" s="164">
        <v>5.8559338927741456E-2</v>
      </c>
      <c r="Q208" s="140"/>
    </row>
    <row r="209" spans="1:17" x14ac:dyDescent="0.25">
      <c r="A209" s="161" t="s">
        <v>189</v>
      </c>
      <c r="B209" s="162">
        <v>0.52090546676534299</v>
      </c>
      <c r="C209" s="163">
        <v>0.17878693125526085</v>
      </c>
      <c r="D209" s="163">
        <v>4.7354048135985184E-2</v>
      </c>
      <c r="E209" s="163">
        <v>5.7102917890923532E-3</v>
      </c>
      <c r="F209" s="163">
        <v>1.1788346394678813E-3</v>
      </c>
      <c r="G209" s="163">
        <v>0.33207665076896276</v>
      </c>
      <c r="H209" s="163">
        <v>0.11595807983683333</v>
      </c>
      <c r="I209" s="163">
        <v>2.3232508963362264E-2</v>
      </c>
      <c r="J209" s="163">
        <v>1.1073668738308881E-3</v>
      </c>
      <c r="K209" s="163">
        <v>1.755405297407048E-3</v>
      </c>
      <c r="L209" s="163">
        <v>0.71298832262047374</v>
      </c>
      <c r="M209" s="163">
        <v>0.42711600113381215</v>
      </c>
      <c r="N209" s="163">
        <v>0.15409891761627786</v>
      </c>
      <c r="O209" s="163">
        <v>3.0475326374417321E-2</v>
      </c>
      <c r="P209" s="164">
        <v>4.0243530692770516E-3</v>
      </c>
      <c r="Q209" s="140"/>
    </row>
    <row r="210" spans="1:17" x14ac:dyDescent="0.25">
      <c r="A210" s="161" t="s">
        <v>190</v>
      </c>
      <c r="B210" s="162">
        <v>2.0357993653364662E-2</v>
      </c>
      <c r="C210" s="163">
        <v>2.7675842906680549E-2</v>
      </c>
      <c r="D210" s="163">
        <v>2.4975876702494359E-2</v>
      </c>
      <c r="E210" s="163">
        <v>1.3293944187963442E-2</v>
      </c>
      <c r="F210" s="163">
        <v>1.9226482489112979E-3</v>
      </c>
      <c r="G210" s="163">
        <v>2.3379278992783383E-2</v>
      </c>
      <c r="H210" s="163">
        <v>3.2047647111779709E-2</v>
      </c>
      <c r="I210" s="163">
        <v>2.197671665716841E-2</v>
      </c>
      <c r="J210" s="163">
        <v>5.0332937996101119E-3</v>
      </c>
      <c r="K210" s="163">
        <v>8.662593102386647E-4</v>
      </c>
      <c r="L210" s="163">
        <v>1.3043229401730163E-2</v>
      </c>
      <c r="M210" s="163">
        <v>3.0547575483306538E-2</v>
      </c>
      <c r="N210" s="163">
        <v>2.0678064313229619E-2</v>
      </c>
      <c r="O210" s="163">
        <v>2.1988262320295941E-2</v>
      </c>
      <c r="P210" s="164">
        <v>1.1260981990314323E-2</v>
      </c>
      <c r="Q210" s="140"/>
    </row>
    <row r="211" spans="1:17" x14ac:dyDescent="0.25">
      <c r="A211" s="161" t="s">
        <v>191</v>
      </c>
      <c r="B211" s="162">
        <v>1.0933530059477193E-3</v>
      </c>
      <c r="C211" s="163">
        <v>3.0718027233686976E-3</v>
      </c>
      <c r="D211" s="163">
        <v>2.8011829946168656E-3</v>
      </c>
      <c r="E211" s="163">
        <v>5.1012219152612212E-4</v>
      </c>
      <c r="F211" s="165">
        <v>0</v>
      </c>
      <c r="G211" s="165">
        <v>0</v>
      </c>
      <c r="H211" s="163">
        <v>1.6516155433162684E-3</v>
      </c>
      <c r="I211" s="165">
        <v>0</v>
      </c>
      <c r="J211" s="163">
        <v>7.5930560423143902E-4</v>
      </c>
      <c r="K211" s="165">
        <v>0</v>
      </c>
      <c r="L211" s="165">
        <v>0</v>
      </c>
      <c r="M211" s="163">
        <v>7.036579993237666E-3</v>
      </c>
      <c r="N211" s="163">
        <v>3.0904334309507352E-3</v>
      </c>
      <c r="O211" s="163">
        <v>6.92015595289715E-3</v>
      </c>
      <c r="P211" s="167">
        <v>0</v>
      </c>
      <c r="Q211" s="140"/>
    </row>
    <row r="212" spans="1:17" x14ac:dyDescent="0.25">
      <c r="A212" s="161" t="s">
        <v>192</v>
      </c>
      <c r="B212" s="162">
        <v>8.2169364715882346E-4</v>
      </c>
      <c r="C212" s="163">
        <v>8.6512250765103239E-4</v>
      </c>
      <c r="D212" s="163">
        <v>5.5556811110438393E-4</v>
      </c>
      <c r="E212" s="163">
        <v>5.8545097585892963E-4</v>
      </c>
      <c r="F212" s="165">
        <v>0</v>
      </c>
      <c r="G212" s="165">
        <v>0</v>
      </c>
      <c r="H212" s="163">
        <v>1.4028557949978078E-3</v>
      </c>
      <c r="I212" s="165">
        <v>0</v>
      </c>
      <c r="J212" s="163">
        <v>8.7143083433116467E-4</v>
      </c>
      <c r="K212" s="165">
        <v>0</v>
      </c>
      <c r="L212" s="163">
        <v>1.0091423329734118E-3</v>
      </c>
      <c r="M212" s="163">
        <v>2.8590489722174778E-3</v>
      </c>
      <c r="N212" s="165">
        <v>0</v>
      </c>
      <c r="O212" s="165">
        <v>0</v>
      </c>
      <c r="P212" s="167">
        <v>0</v>
      </c>
      <c r="Q212" s="140"/>
    </row>
    <row r="213" spans="1:17" x14ac:dyDescent="0.25">
      <c r="A213" s="161" t="s">
        <v>193</v>
      </c>
      <c r="B213" s="162">
        <v>3.6600097882363968E-3</v>
      </c>
      <c r="C213" s="163">
        <v>4.5210843450182768E-3</v>
      </c>
      <c r="D213" s="163">
        <v>3.4630073968097094E-3</v>
      </c>
      <c r="E213" s="165">
        <v>0</v>
      </c>
      <c r="F213" s="163">
        <v>4.5313288494301852E-4</v>
      </c>
      <c r="G213" s="163">
        <v>2.7241423637197177E-3</v>
      </c>
      <c r="H213" s="163">
        <v>5.8370630476105873E-3</v>
      </c>
      <c r="I213" s="163">
        <v>3.1874704647892947E-3</v>
      </c>
      <c r="J213" s="165">
        <v>0</v>
      </c>
      <c r="K213" s="163">
        <v>6.7476119213579389E-4</v>
      </c>
      <c r="L213" s="163">
        <v>4.6797906681470651E-3</v>
      </c>
      <c r="M213" s="163">
        <v>3.8728837848167413E-3</v>
      </c>
      <c r="N213" s="163">
        <v>2.6840934871965355E-3</v>
      </c>
      <c r="O213" s="165">
        <v>0</v>
      </c>
      <c r="P213" s="167">
        <v>0</v>
      </c>
      <c r="Q213" s="140"/>
    </row>
    <row r="214" spans="1:17" x14ac:dyDescent="0.25">
      <c r="A214" s="161" t="s">
        <v>194</v>
      </c>
      <c r="B214" s="162">
        <v>3.8479460984184283E-2</v>
      </c>
      <c r="C214" s="163">
        <v>0.15116686060496989</v>
      </c>
      <c r="D214" s="163">
        <v>0.38872433071977991</v>
      </c>
      <c r="E214" s="163">
        <v>0.74939779046762311</v>
      </c>
      <c r="F214" s="163">
        <v>0.92453206302158797</v>
      </c>
      <c r="G214" s="163">
        <v>3.7297887494329315E-2</v>
      </c>
      <c r="H214" s="163">
        <v>0.2022009211774855</v>
      </c>
      <c r="I214" s="163">
        <v>0.62240953711985736</v>
      </c>
      <c r="J214" s="163">
        <v>0.87506007496845994</v>
      </c>
      <c r="K214" s="163">
        <v>0.93688721683943965</v>
      </c>
      <c r="L214" s="163">
        <v>2.0813383152899111E-2</v>
      </c>
      <c r="M214" s="163">
        <v>0.10904824594225691</v>
      </c>
      <c r="N214" s="163">
        <v>0.26251225056616601</v>
      </c>
      <c r="O214" s="163">
        <v>0.3529155181334851</v>
      </c>
      <c r="P214" s="164">
        <v>0.63724245481060082</v>
      </c>
      <c r="Q214" s="140"/>
    </row>
    <row r="215" spans="1:17" x14ac:dyDescent="0.25">
      <c r="A215" s="161" t="s">
        <v>195</v>
      </c>
      <c r="B215" s="162">
        <v>1.2444635286318638E-2</v>
      </c>
      <c r="C215" s="163">
        <v>1.5672639073911379E-2</v>
      </c>
      <c r="D215" s="163">
        <v>8.4017867485288427E-3</v>
      </c>
      <c r="E215" s="163">
        <v>7.3643434061990854E-3</v>
      </c>
      <c r="F215" s="163">
        <v>1.2454748030149758E-2</v>
      </c>
      <c r="G215" s="163">
        <v>9.5745363101545061E-3</v>
      </c>
      <c r="H215" s="163">
        <v>9.0080143902289186E-3</v>
      </c>
      <c r="I215" s="163">
        <v>8.7153739217827268E-3</v>
      </c>
      <c r="J215" s="163">
        <v>9.7706473324421245E-3</v>
      </c>
      <c r="K215" s="163">
        <v>1.5561981543081816E-2</v>
      </c>
      <c r="L215" s="163">
        <v>4.1564139661256962E-3</v>
      </c>
      <c r="M215" s="163">
        <v>2.7279776800777075E-2</v>
      </c>
      <c r="N215" s="163">
        <v>2.1587370160249121E-2</v>
      </c>
      <c r="O215" s="163">
        <v>5.5636538703506492E-3</v>
      </c>
      <c r="P215" s="164">
        <v>2.2592199268745409E-3</v>
      </c>
      <c r="Q215" s="140"/>
    </row>
    <row r="216" spans="1:17" x14ac:dyDescent="0.25">
      <c r="A216" s="161" t="s">
        <v>196</v>
      </c>
      <c r="B216" s="162">
        <v>3.2621191390166573E-2</v>
      </c>
      <c r="C216" s="163">
        <v>0.12977738833704444</v>
      </c>
      <c r="D216" s="163">
        <v>0.21414667684437666</v>
      </c>
      <c r="E216" s="163">
        <v>0.14330155639632125</v>
      </c>
      <c r="F216" s="163">
        <v>4.3810127765799803E-2</v>
      </c>
      <c r="G216" s="163">
        <v>8.5846052877585746E-2</v>
      </c>
      <c r="H216" s="163">
        <v>0.21180754686305642</v>
      </c>
      <c r="I216" s="163">
        <v>0.17689139473839335</v>
      </c>
      <c r="J216" s="163">
        <v>7.6381503059498729E-2</v>
      </c>
      <c r="K216" s="163">
        <v>3.0443669155518726E-2</v>
      </c>
      <c r="L216" s="163">
        <v>2.3008770757077615E-3</v>
      </c>
      <c r="M216" s="163">
        <v>3.6550607335344959E-2</v>
      </c>
      <c r="N216" s="163">
        <v>9.3279143933081246E-2</v>
      </c>
      <c r="O216" s="163">
        <v>0.2026872988497179</v>
      </c>
      <c r="P216" s="164">
        <v>0.20716209998634388</v>
      </c>
      <c r="Q216" s="140"/>
    </row>
    <row r="217" spans="1:17" x14ac:dyDescent="0.25">
      <c r="A217" s="161" t="s">
        <v>197</v>
      </c>
      <c r="B217" s="162">
        <v>1.8370026771595319E-3</v>
      </c>
      <c r="C217" s="163">
        <v>1.2495946041822801E-2</v>
      </c>
      <c r="D217" s="163">
        <v>2.6228463291965324E-2</v>
      </c>
      <c r="E217" s="163">
        <v>2.379317162511144E-2</v>
      </c>
      <c r="F217" s="163">
        <v>1.1259119510632066E-2</v>
      </c>
      <c r="G217" s="163">
        <v>6.2880942814579708E-3</v>
      </c>
      <c r="H217" s="163">
        <v>2.275439966186996E-2</v>
      </c>
      <c r="I217" s="163">
        <v>3.5046105792063124E-2</v>
      </c>
      <c r="J217" s="163">
        <v>1.7274427873349055E-2</v>
      </c>
      <c r="K217" s="163">
        <v>1.2857902422247904E-2</v>
      </c>
      <c r="L217" s="163">
        <v>8.4752444767016331E-4</v>
      </c>
      <c r="M217" s="163">
        <v>1.0347313645757905E-3</v>
      </c>
      <c r="N217" s="163">
        <v>1.2429496578943256E-2</v>
      </c>
      <c r="O217" s="163">
        <v>1.1009442396248943E-2</v>
      </c>
      <c r="P217" s="164">
        <v>1.1070234729541616E-2</v>
      </c>
      <c r="Q217" s="140"/>
    </row>
    <row r="218" spans="1:17" x14ac:dyDescent="0.25">
      <c r="A218" s="161" t="s">
        <v>198</v>
      </c>
      <c r="B218" s="162">
        <v>1.6446658779173017E-2</v>
      </c>
      <c r="C218" s="163">
        <v>2.4966320736500139E-2</v>
      </c>
      <c r="D218" s="163">
        <v>1.2278948917281467E-2</v>
      </c>
      <c r="E218" s="163">
        <v>6.4447915769072347E-3</v>
      </c>
      <c r="F218" s="163">
        <v>6.5522710442595549E-4</v>
      </c>
      <c r="G218" s="163">
        <v>1.0060563419192972E-2</v>
      </c>
      <c r="H218" s="163">
        <v>2.708217104300259E-2</v>
      </c>
      <c r="I218" s="163">
        <v>6.9911600360966194E-3</v>
      </c>
      <c r="J218" s="163">
        <v>1.7007467801353762E-3</v>
      </c>
      <c r="K218" s="165">
        <v>0</v>
      </c>
      <c r="L218" s="163">
        <v>1.9403192985226601E-2</v>
      </c>
      <c r="M218" s="163">
        <v>3.0165951143684044E-2</v>
      </c>
      <c r="N218" s="163">
        <v>2.1682545218567075E-2</v>
      </c>
      <c r="O218" s="163">
        <v>6.096684940356996E-3</v>
      </c>
      <c r="P218" s="164">
        <v>1.4567046792309985E-2</v>
      </c>
      <c r="Q218" s="140"/>
    </row>
    <row r="219" spans="1:17" x14ac:dyDescent="0.25">
      <c r="A219" s="161" t="s">
        <v>199</v>
      </c>
      <c r="B219" s="162">
        <v>1.2530569003354603E-3</v>
      </c>
      <c r="C219" s="163">
        <v>1.404095531272391E-3</v>
      </c>
      <c r="D219" s="165">
        <v>0</v>
      </c>
      <c r="E219" s="163">
        <v>9.9432912028827236E-4</v>
      </c>
      <c r="F219" s="165">
        <v>0</v>
      </c>
      <c r="G219" s="163">
        <v>3.2986511509247823E-4</v>
      </c>
      <c r="H219" s="165">
        <v>0</v>
      </c>
      <c r="I219" s="165">
        <v>0</v>
      </c>
      <c r="J219" s="163">
        <v>8.5494872810337958E-4</v>
      </c>
      <c r="K219" s="165">
        <v>0</v>
      </c>
      <c r="L219" s="163">
        <v>2.6021687873514945E-3</v>
      </c>
      <c r="M219" s="163">
        <v>1.2165503306244847E-3</v>
      </c>
      <c r="N219" s="163">
        <v>3.3706421962301255E-3</v>
      </c>
      <c r="O219" s="165">
        <v>0</v>
      </c>
      <c r="P219" s="164">
        <v>1.4690292584294612E-3</v>
      </c>
      <c r="Q219" s="140"/>
    </row>
    <row r="220" spans="1:17" x14ac:dyDescent="0.25">
      <c r="A220" s="161" t="s">
        <v>200</v>
      </c>
      <c r="B220" s="162">
        <v>7.4170508762157236E-2</v>
      </c>
      <c r="C220" s="163">
        <v>0.11028020879365287</v>
      </c>
      <c r="D220" s="163">
        <v>0.13089735592632962</v>
      </c>
      <c r="E220" s="163">
        <v>0.14137564775692918</v>
      </c>
      <c r="F220" s="163">
        <v>0.22276591810862684</v>
      </c>
      <c r="G220" s="163">
        <v>8.3303311844564881E-2</v>
      </c>
      <c r="H220" s="163">
        <v>0.13703924403139853</v>
      </c>
      <c r="I220" s="163">
        <v>0.13991528569299155</v>
      </c>
      <c r="J220" s="163">
        <v>0.16710401015623158</v>
      </c>
      <c r="K220" s="163">
        <v>0.22474164719817893</v>
      </c>
      <c r="L220" s="163">
        <v>6.2188131638735683E-2</v>
      </c>
      <c r="M220" s="163">
        <v>8.9888707239835497E-2</v>
      </c>
      <c r="N220" s="163">
        <v>9.3575252780509224E-2</v>
      </c>
      <c r="O220" s="163">
        <v>0.1184413949869816</v>
      </c>
      <c r="P220" s="164">
        <v>0.17060033985926509</v>
      </c>
      <c r="Q220" s="140"/>
    </row>
    <row r="221" spans="1:17" x14ac:dyDescent="0.25">
      <c r="A221" s="161" t="s">
        <v>50</v>
      </c>
      <c r="B221" s="162">
        <v>0.77996436134468983</v>
      </c>
      <c r="C221" s="163">
        <v>0.70981165412844416</v>
      </c>
      <c r="D221" s="163">
        <v>0.69951194084193069</v>
      </c>
      <c r="E221" s="163">
        <v>0.61190286977664643</v>
      </c>
      <c r="F221" s="163">
        <v>0.60510690965700942</v>
      </c>
      <c r="G221" s="163">
        <v>0.65926635218810348</v>
      </c>
      <c r="H221" s="163">
        <v>0.70752274704018647</v>
      </c>
      <c r="I221" s="163">
        <v>0.58211553118348525</v>
      </c>
      <c r="J221" s="163">
        <v>0.6027175081921784</v>
      </c>
      <c r="K221" s="163">
        <v>0.57038727997976291</v>
      </c>
      <c r="L221" s="163">
        <v>0.87425744556854246</v>
      </c>
      <c r="M221" s="163">
        <v>0.83600252959237664</v>
      </c>
      <c r="N221" s="163">
        <v>0.73560508119999934</v>
      </c>
      <c r="O221" s="163">
        <v>0.74134448519215823</v>
      </c>
      <c r="P221" s="164">
        <v>0.81514588049956072</v>
      </c>
      <c r="Q221" s="140"/>
    </row>
    <row r="222" spans="1:17" x14ac:dyDescent="0.25">
      <c r="A222" s="161" t="s">
        <v>51</v>
      </c>
      <c r="B222" s="166">
        <v>2.1454980176011924</v>
      </c>
      <c r="C222" s="165">
        <v>1.9488198457359569</v>
      </c>
      <c r="D222" s="165">
        <v>1.8275584367982145</v>
      </c>
      <c r="E222" s="165">
        <v>1.6852607389711385</v>
      </c>
      <c r="F222" s="165">
        <v>1.3517022332126019</v>
      </c>
      <c r="G222" s="165">
        <v>2.2382378575443189</v>
      </c>
      <c r="H222" s="165">
        <v>1.8923849482656272</v>
      </c>
      <c r="I222" s="165">
        <v>1.7996717843602059</v>
      </c>
      <c r="J222" s="165">
        <v>1.6566024953052341</v>
      </c>
      <c r="K222" s="165">
        <v>1.2396798712437551</v>
      </c>
      <c r="L222" s="165">
        <v>2.1978667761885142</v>
      </c>
      <c r="M222" s="165">
        <v>1.837962943106211</v>
      </c>
      <c r="N222" s="165">
        <v>1.8544178777301383</v>
      </c>
      <c r="O222" s="165">
        <v>1.8307071809098741</v>
      </c>
      <c r="P222" s="167">
        <v>1.5034307045711619</v>
      </c>
      <c r="Q222" s="140"/>
    </row>
    <row r="223" spans="1:17" x14ac:dyDescent="0.25">
      <c r="A223" s="161" t="s">
        <v>203</v>
      </c>
      <c r="B223" s="162">
        <v>0.4886413214577735</v>
      </c>
      <c r="C223" s="163">
        <v>0.34878642215985917</v>
      </c>
      <c r="D223" s="163">
        <v>0.24142970800018485</v>
      </c>
      <c r="E223" s="163">
        <v>0.16423240409643033</v>
      </c>
      <c r="F223" s="163">
        <v>7.9249148178714701E-2</v>
      </c>
      <c r="G223" s="163">
        <v>0.40696760709746121</v>
      </c>
      <c r="H223" s="163">
        <v>0.29879395050163515</v>
      </c>
      <c r="I223" s="163">
        <v>0.17727277217245263</v>
      </c>
      <c r="J223" s="163">
        <v>0.1254476810163673</v>
      </c>
      <c r="K223" s="163">
        <v>5.5862135044842734E-2</v>
      </c>
      <c r="L223" s="163">
        <v>0.56517276227479896</v>
      </c>
      <c r="M223" s="163">
        <v>0.46353012118132042</v>
      </c>
      <c r="N223" s="163">
        <v>0.33964995739441456</v>
      </c>
      <c r="O223" s="163">
        <v>0.26310470214414189</v>
      </c>
      <c r="P223" s="164">
        <v>0.22304699041470544</v>
      </c>
      <c r="Q223" s="140"/>
    </row>
    <row r="224" spans="1:17" x14ac:dyDescent="0.25">
      <c r="A224" s="161" t="s">
        <v>204</v>
      </c>
      <c r="B224" s="162">
        <v>9.1098074993851919E-2</v>
      </c>
      <c r="C224" s="163">
        <v>2.3425913466346652E-2</v>
      </c>
      <c r="D224" s="163">
        <v>1.1230106806883886E-2</v>
      </c>
      <c r="E224" s="163">
        <v>7.5262780991284632E-3</v>
      </c>
      <c r="F224" s="163">
        <v>1.4716861032127175E-3</v>
      </c>
      <c r="G224" s="163">
        <v>3.3467836242547185E-2</v>
      </c>
      <c r="H224" s="163">
        <v>1.9063875643028513E-2</v>
      </c>
      <c r="I224" s="163">
        <v>5.284658156576476E-3</v>
      </c>
      <c r="J224" s="163">
        <v>7.0430197353749903E-3</v>
      </c>
      <c r="K224" s="163">
        <v>9.5280423992943431E-4</v>
      </c>
      <c r="L224" s="163">
        <v>0.1610115123349245</v>
      </c>
      <c r="M224" s="163">
        <v>7.0493391357504639E-2</v>
      </c>
      <c r="N224" s="163">
        <v>2.3794007108605963E-2</v>
      </c>
      <c r="O224" s="163">
        <v>1.1167143092800808E-2</v>
      </c>
      <c r="P224" s="164">
        <v>1.1451918723713768E-2</v>
      </c>
      <c r="Q224" s="140"/>
    </row>
    <row r="225" spans="1:17" x14ac:dyDescent="0.25">
      <c r="A225" s="161" t="s">
        <v>205</v>
      </c>
      <c r="B225" s="162">
        <v>6.9317648980332025E-3</v>
      </c>
      <c r="C225" s="163">
        <v>1.1650842386404174E-3</v>
      </c>
      <c r="D225" s="163">
        <v>1.356849786365205E-3</v>
      </c>
      <c r="E225" s="163">
        <v>9.9298344841000099E-4</v>
      </c>
      <c r="F225" s="163">
        <v>1.6402796984172623E-3</v>
      </c>
      <c r="G225" s="163">
        <v>1.9089516345096849E-3</v>
      </c>
      <c r="H225" s="163">
        <v>5.6744331031905446E-4</v>
      </c>
      <c r="I225" s="163">
        <v>1.9615172479373675E-3</v>
      </c>
      <c r="J225" s="163">
        <v>5.7683445367217353E-4</v>
      </c>
      <c r="K225" s="163">
        <v>1.4841680988873199E-3</v>
      </c>
      <c r="L225" s="163">
        <v>1.2523326267731347E-2</v>
      </c>
      <c r="M225" s="163">
        <v>4.872055907730221E-3</v>
      </c>
      <c r="N225" s="163">
        <v>3.3421551722864172E-3</v>
      </c>
      <c r="O225" s="163">
        <v>1.8933067897990172E-3</v>
      </c>
      <c r="P225" s="164">
        <v>8.1626530077277316E-4</v>
      </c>
      <c r="Q225" s="140"/>
    </row>
    <row r="226" spans="1:17" x14ac:dyDescent="0.25">
      <c r="A226" s="161" t="s">
        <v>206</v>
      </c>
      <c r="B226" s="162">
        <v>0.32667051072404646</v>
      </c>
      <c r="C226" s="163">
        <v>0.33128333393652909</v>
      </c>
      <c r="D226" s="163">
        <v>0.27948311715576241</v>
      </c>
      <c r="E226" s="163">
        <v>0.16396673484344795</v>
      </c>
      <c r="F226" s="163">
        <v>5.2188524996278747E-2</v>
      </c>
      <c r="G226" s="163">
        <v>0.25464774266558071</v>
      </c>
      <c r="H226" s="163">
        <v>0.28065525168025501</v>
      </c>
      <c r="I226" s="163">
        <v>0.19613328316703635</v>
      </c>
      <c r="J226" s="163">
        <v>8.9218087053455006E-2</v>
      </c>
      <c r="K226" s="163">
        <v>2.8770700087475041E-2</v>
      </c>
      <c r="L226" s="163">
        <v>0.36179410154460129</v>
      </c>
      <c r="M226" s="163">
        <v>0.40938291235240915</v>
      </c>
      <c r="N226" s="163">
        <v>0.39313763501825549</v>
      </c>
      <c r="O226" s="163">
        <v>0.33109639736317364</v>
      </c>
      <c r="P226" s="164">
        <v>0.27478437972015241</v>
      </c>
      <c r="Q226" s="140"/>
    </row>
    <row r="227" spans="1:17" x14ac:dyDescent="0.25">
      <c r="A227" s="161" t="s">
        <v>207</v>
      </c>
      <c r="B227" s="162">
        <v>4.8506665795279924E-3</v>
      </c>
      <c r="C227" s="163">
        <v>3.5229354860383333E-3</v>
      </c>
      <c r="D227" s="163">
        <v>5.3812254817628543E-3</v>
      </c>
      <c r="E227" s="163">
        <v>7.7270709140608209E-3</v>
      </c>
      <c r="F227" s="163">
        <v>2.7546564344693132E-3</v>
      </c>
      <c r="G227" s="163">
        <v>2.9174487282524289E-3</v>
      </c>
      <c r="H227" s="163">
        <v>2.8986331743980362E-3</v>
      </c>
      <c r="I227" s="163">
        <v>7.7728829594062481E-3</v>
      </c>
      <c r="J227" s="163">
        <v>5.9598794583676533E-3</v>
      </c>
      <c r="K227" s="163">
        <v>1.4512056596191686E-3</v>
      </c>
      <c r="L227" s="163">
        <v>2.417982516085188E-3</v>
      </c>
      <c r="M227" s="163">
        <v>1.1562809868600223E-2</v>
      </c>
      <c r="N227" s="163">
        <v>3.931723209587853E-3</v>
      </c>
      <c r="O227" s="163">
        <v>5.5614338174939755E-3</v>
      </c>
      <c r="P227" s="164">
        <v>6.7310987281152873E-3</v>
      </c>
      <c r="Q227" s="140"/>
    </row>
    <row r="228" spans="1:17" x14ac:dyDescent="0.25">
      <c r="A228" s="161" t="s">
        <v>208</v>
      </c>
      <c r="B228" s="162">
        <v>5.7635167006161645E-4</v>
      </c>
      <c r="C228" s="163">
        <v>1.325285337342841E-3</v>
      </c>
      <c r="D228" s="163">
        <v>1.2639882217752854E-3</v>
      </c>
      <c r="E228" s="165">
        <v>0</v>
      </c>
      <c r="F228" s="163">
        <v>5.4752394815844765E-4</v>
      </c>
      <c r="G228" s="163">
        <v>1.131119800327043E-3</v>
      </c>
      <c r="H228" s="165">
        <v>0</v>
      </c>
      <c r="I228" s="163">
        <v>4.562284978775946E-4</v>
      </c>
      <c r="J228" s="165">
        <v>0</v>
      </c>
      <c r="K228" s="163">
        <v>8.1531913542039149E-4</v>
      </c>
      <c r="L228" s="163">
        <v>1.3572095387219933E-3</v>
      </c>
      <c r="M228" s="165">
        <v>0</v>
      </c>
      <c r="N228" s="163">
        <v>1.9838146373423325E-3</v>
      </c>
      <c r="O228" s="163">
        <v>2.7919314570968926E-3</v>
      </c>
      <c r="P228" s="167">
        <v>0</v>
      </c>
      <c r="Q228" s="140"/>
    </row>
    <row r="229" spans="1:17" x14ac:dyDescent="0.25">
      <c r="A229" s="161" t="s">
        <v>209</v>
      </c>
      <c r="B229" s="162">
        <v>1.2401669996614937E-2</v>
      </c>
      <c r="C229" s="163">
        <v>2.7974034007081151E-3</v>
      </c>
      <c r="D229" s="163">
        <v>5.8298855316394466E-4</v>
      </c>
      <c r="E229" s="165">
        <v>0</v>
      </c>
      <c r="F229" s="165">
        <v>0</v>
      </c>
      <c r="G229" s="163">
        <v>5.6054147629238174E-3</v>
      </c>
      <c r="H229" s="163">
        <v>1.1366842204222928E-3</v>
      </c>
      <c r="I229" s="165">
        <v>0</v>
      </c>
      <c r="J229" s="165">
        <v>0</v>
      </c>
      <c r="K229" s="165">
        <v>0</v>
      </c>
      <c r="L229" s="163">
        <v>2.6385272819469497E-2</v>
      </c>
      <c r="M229" s="163">
        <v>5.2650484719510317E-3</v>
      </c>
      <c r="N229" s="163">
        <v>1.8635778785163594E-3</v>
      </c>
      <c r="O229" s="163">
        <v>1.1981813100693014E-3</v>
      </c>
      <c r="P229" s="167">
        <v>0</v>
      </c>
      <c r="Q229" s="140"/>
    </row>
    <row r="230" spans="1:17" x14ac:dyDescent="0.25">
      <c r="A230" s="161" t="s">
        <v>210</v>
      </c>
      <c r="B230" s="162">
        <v>8.676640876816808E-4</v>
      </c>
      <c r="C230" s="163">
        <v>5.0684170244166024E-4</v>
      </c>
      <c r="D230" s="163">
        <v>4.7164392093541186E-4</v>
      </c>
      <c r="E230" s="163">
        <v>4.4772149428941245E-4</v>
      </c>
      <c r="F230" s="165">
        <v>0</v>
      </c>
      <c r="G230" s="163">
        <v>7.914627171412851E-4</v>
      </c>
      <c r="H230" s="163">
        <v>3.9326634102800371E-4</v>
      </c>
      <c r="I230" s="165">
        <v>0</v>
      </c>
      <c r="J230" s="163">
        <v>6.6642354595823801E-4</v>
      </c>
      <c r="K230" s="165">
        <v>0</v>
      </c>
      <c r="L230" s="163">
        <v>1.6312193589869265E-3</v>
      </c>
      <c r="M230" s="165">
        <v>0</v>
      </c>
      <c r="N230" s="163">
        <v>9.3675758137835559E-4</v>
      </c>
      <c r="O230" s="163">
        <v>6.5446071950383178E-4</v>
      </c>
      <c r="P230" s="167">
        <v>0</v>
      </c>
      <c r="Q230" s="140"/>
    </row>
    <row r="231" spans="1:17" x14ac:dyDescent="0.25">
      <c r="A231" s="161" t="s">
        <v>211</v>
      </c>
      <c r="B231" s="162">
        <v>0.3217318312256861</v>
      </c>
      <c r="C231" s="163">
        <v>0.38528963101400865</v>
      </c>
      <c r="D231" s="163">
        <v>0.3489077492048635</v>
      </c>
      <c r="E231" s="163">
        <v>0.23279596480344969</v>
      </c>
      <c r="F231" s="163">
        <v>8.4080174669506777E-2</v>
      </c>
      <c r="G231" s="163">
        <v>0.38323370526020173</v>
      </c>
      <c r="H231" s="163">
        <v>0.39880469664942347</v>
      </c>
      <c r="I231" s="163">
        <v>0.26114080198978701</v>
      </c>
      <c r="J231" s="163">
        <v>0.15530432042283765</v>
      </c>
      <c r="K231" s="163">
        <v>5.4920810517971493E-2</v>
      </c>
      <c r="L231" s="163">
        <v>0.2978361041906265</v>
      </c>
      <c r="M231" s="163">
        <v>0.30315794330171952</v>
      </c>
      <c r="N231" s="163">
        <v>0.34039634883300318</v>
      </c>
      <c r="O231" s="163">
        <v>0.36019034054277932</v>
      </c>
      <c r="P231" s="164">
        <v>0.33002480538718992</v>
      </c>
      <c r="Q231" s="140"/>
    </row>
    <row r="232" spans="1:17" x14ac:dyDescent="0.25">
      <c r="A232" s="161" t="s">
        <v>212</v>
      </c>
      <c r="B232" s="162">
        <v>0.19066453495863364</v>
      </c>
      <c r="C232" s="163">
        <v>0.17684099483003993</v>
      </c>
      <c r="D232" s="163">
        <v>0.16625009637791188</v>
      </c>
      <c r="E232" s="163">
        <v>0.1027880859930828</v>
      </c>
      <c r="F232" s="163">
        <v>3.4770541007380903E-2</v>
      </c>
      <c r="G232" s="163">
        <v>0.15791585889030432</v>
      </c>
      <c r="H232" s="163">
        <v>0.1709038700158251</v>
      </c>
      <c r="I232" s="163">
        <v>0.11899783929842488</v>
      </c>
      <c r="J232" s="163">
        <v>7.1892241793546599E-2</v>
      </c>
      <c r="K232" s="163">
        <v>2.2387645198051993E-2</v>
      </c>
      <c r="L232" s="163">
        <v>0.1862505992313431</v>
      </c>
      <c r="M232" s="163">
        <v>0.23309854072707908</v>
      </c>
      <c r="N232" s="163">
        <v>0.19942995566523536</v>
      </c>
      <c r="O232" s="163">
        <v>0.18409579886996411</v>
      </c>
      <c r="P232" s="164">
        <v>0.1289860214650291</v>
      </c>
      <c r="Q232" s="140"/>
    </row>
    <row r="233" spans="1:17" x14ac:dyDescent="0.25">
      <c r="A233" s="161" t="s">
        <v>213</v>
      </c>
      <c r="B233" s="162">
        <v>0.10255588394412796</v>
      </c>
      <c r="C233" s="163">
        <v>7.3220970536452185E-2</v>
      </c>
      <c r="D233" s="163">
        <v>5.5240744910684293E-2</v>
      </c>
      <c r="E233" s="163">
        <v>2.4841111314151905E-2</v>
      </c>
      <c r="F233" s="163">
        <v>7.9893328721439612E-3</v>
      </c>
      <c r="G233" s="163">
        <v>6.2823401996487546E-2</v>
      </c>
      <c r="H233" s="163">
        <v>5.6743578998814811E-2</v>
      </c>
      <c r="I233" s="163">
        <v>3.3705421824946048E-2</v>
      </c>
      <c r="J233" s="163">
        <v>1.9016388033675957E-2</v>
      </c>
      <c r="K233" s="163">
        <v>5.0235425217046471E-3</v>
      </c>
      <c r="L233" s="163">
        <v>0.12283248674410532</v>
      </c>
      <c r="M233" s="163">
        <v>0.12430820217586315</v>
      </c>
      <c r="N233" s="163">
        <v>8.878838678427875E-2</v>
      </c>
      <c r="O233" s="163">
        <v>6.8973847960655629E-2</v>
      </c>
      <c r="P233" s="164">
        <v>3.1064241390469063E-2</v>
      </c>
      <c r="Q233" s="140"/>
    </row>
    <row r="234" spans="1:17" x14ac:dyDescent="0.25">
      <c r="A234" s="161" t="s">
        <v>214</v>
      </c>
      <c r="B234" s="162">
        <v>2.4974459625851118E-2</v>
      </c>
      <c r="C234" s="163">
        <v>1.6377218200674292E-2</v>
      </c>
      <c r="D234" s="163">
        <v>1.1740550887592939E-2</v>
      </c>
      <c r="E234" s="163">
        <v>2.5744908301280761E-3</v>
      </c>
      <c r="F234" s="163">
        <v>9.9970927661905806E-4</v>
      </c>
      <c r="G234" s="163">
        <v>2.9284042232806624E-2</v>
      </c>
      <c r="H234" s="163">
        <v>1.5408882105616964E-2</v>
      </c>
      <c r="I234" s="163">
        <v>6.8354582866202154E-3</v>
      </c>
      <c r="J234" s="163">
        <v>1.7939769818714328E-3</v>
      </c>
      <c r="K234" s="163">
        <v>3.5157455956038192E-4</v>
      </c>
      <c r="L234" s="163">
        <v>1.8406683195431608E-2</v>
      </c>
      <c r="M234" s="163">
        <v>1.7065291831444236E-2</v>
      </c>
      <c r="N234" s="163">
        <v>1.3004636803495348E-2</v>
      </c>
      <c r="O234" s="163">
        <v>1.1078362477516637E-2</v>
      </c>
      <c r="P234" s="164">
        <v>3.5578419340458372E-3</v>
      </c>
      <c r="Q234" s="140"/>
    </row>
    <row r="235" spans="1:17" x14ac:dyDescent="0.25">
      <c r="A235" s="161" t="s">
        <v>215</v>
      </c>
      <c r="B235" s="162">
        <v>2.0006683504229274E-3</v>
      </c>
      <c r="C235" s="163">
        <v>3.5836978367964072E-3</v>
      </c>
      <c r="D235" s="163">
        <v>1.137788520098306E-3</v>
      </c>
      <c r="E235" s="163">
        <v>3.3282693196323867E-4</v>
      </c>
      <c r="F235" s="163">
        <v>4.3415076556754285E-4</v>
      </c>
      <c r="G235" s="163">
        <v>1.291691880461604E-3</v>
      </c>
      <c r="H235" s="163">
        <v>3.3062762042290633E-3</v>
      </c>
      <c r="I235" s="163">
        <v>2.4611493331454346E-4</v>
      </c>
      <c r="J235" s="165">
        <v>0</v>
      </c>
      <c r="K235" s="163">
        <v>6.4649487573134221E-4</v>
      </c>
      <c r="L235" s="163">
        <v>3.7062458699488694E-3</v>
      </c>
      <c r="M235" s="163">
        <v>2.7747294280839651E-3</v>
      </c>
      <c r="N235" s="163">
        <v>4.0075333311401767E-3</v>
      </c>
      <c r="O235" s="163">
        <v>4.8477377427164683E-4</v>
      </c>
      <c r="P235" s="164">
        <v>5.815751546975733E-4</v>
      </c>
      <c r="Q235" s="140"/>
    </row>
    <row r="236" spans="1:17" x14ac:dyDescent="0.25">
      <c r="A236" s="161" t="s">
        <v>216</v>
      </c>
      <c r="B236" s="162">
        <v>6.9424220274286463E-3</v>
      </c>
      <c r="C236" s="163">
        <v>1.5018865573563323E-3</v>
      </c>
      <c r="D236" s="163">
        <v>1.6259397950151326E-3</v>
      </c>
      <c r="E236" s="163">
        <v>9.1010926449418034E-4</v>
      </c>
      <c r="F236" s="165">
        <v>0</v>
      </c>
      <c r="G236" s="163">
        <v>2.2134202736963033E-3</v>
      </c>
      <c r="H236" s="163">
        <v>3.2400708742285275E-3</v>
      </c>
      <c r="I236" s="163">
        <v>1.7137757389311483E-3</v>
      </c>
      <c r="J236" s="165">
        <v>0</v>
      </c>
      <c r="K236" s="165">
        <v>0</v>
      </c>
      <c r="L236" s="163">
        <v>1.4249837757242888E-2</v>
      </c>
      <c r="M236" s="163">
        <v>3.7083935437344784E-3</v>
      </c>
      <c r="N236" s="163">
        <v>1.2162248699065447E-3</v>
      </c>
      <c r="O236" s="165">
        <v>0</v>
      </c>
      <c r="P236" s="167">
        <v>0</v>
      </c>
      <c r="Q236" s="140"/>
    </row>
    <row r="237" spans="1:17" x14ac:dyDescent="0.25">
      <c r="A237" s="161" t="s">
        <v>217</v>
      </c>
      <c r="B237" s="162">
        <v>0.40660618657939279</v>
      </c>
      <c r="C237" s="163">
        <v>0.28816985605157702</v>
      </c>
      <c r="D237" s="163">
        <v>0.24649325807116443</v>
      </c>
      <c r="E237" s="163">
        <v>0.18833789927082187</v>
      </c>
      <c r="F237" s="163">
        <v>9.6979934817731914E-2</v>
      </c>
      <c r="G237" s="163">
        <v>0.3360385482056546</v>
      </c>
      <c r="H237" s="163">
        <v>0.27418962751673054</v>
      </c>
      <c r="I237" s="163">
        <v>0.18365167820507533</v>
      </c>
      <c r="J237" s="163">
        <v>0.16215058936691187</v>
      </c>
      <c r="K237" s="163">
        <v>7.776371306775294E-2</v>
      </c>
      <c r="L237" s="163">
        <v>0.42774124830450766</v>
      </c>
      <c r="M237" s="163">
        <v>0.41944522148047231</v>
      </c>
      <c r="N237" s="163">
        <v>0.29610117410525105</v>
      </c>
      <c r="O237" s="163">
        <v>0.25881755490434527</v>
      </c>
      <c r="P237" s="164">
        <v>0.22100019390923911</v>
      </c>
      <c r="Q237" s="140"/>
    </row>
    <row r="238" spans="1:17" x14ac:dyDescent="0.25">
      <c r="A238" s="161" t="s">
        <v>218</v>
      </c>
      <c r="B238" s="162">
        <v>0.12703457735492163</v>
      </c>
      <c r="C238" s="163">
        <v>0.12110218265029282</v>
      </c>
      <c r="D238" s="163">
        <v>0.10289371183527347</v>
      </c>
      <c r="E238" s="163">
        <v>8.6977084363305562E-2</v>
      </c>
      <c r="F238" s="163">
        <v>7.0177373302110602E-2</v>
      </c>
      <c r="G238" s="163">
        <v>0.10061030063482441</v>
      </c>
      <c r="H238" s="163">
        <v>9.3509553930533201E-2</v>
      </c>
      <c r="I238" s="163">
        <v>8.0730024402771924E-2</v>
      </c>
      <c r="J238" s="163">
        <v>7.583548427576825E-2</v>
      </c>
      <c r="K238" s="163">
        <v>5.8878518822913395E-2</v>
      </c>
      <c r="L238" s="163">
        <v>0.12594043667199889</v>
      </c>
      <c r="M238" s="163">
        <v>0.17444940198115239</v>
      </c>
      <c r="N238" s="163">
        <v>0.14491638833037945</v>
      </c>
      <c r="O238" s="163">
        <v>0.12110646434108226</v>
      </c>
      <c r="P238" s="164">
        <v>0.14137543844242675</v>
      </c>
      <c r="Q238" s="140"/>
    </row>
    <row r="239" spans="1:17" x14ac:dyDescent="0.25">
      <c r="A239" s="161" t="s">
        <v>219</v>
      </c>
      <c r="B239" s="162">
        <v>7.8349218389155758E-3</v>
      </c>
      <c r="C239" s="163">
        <v>1.2509333037037388E-2</v>
      </c>
      <c r="D239" s="163">
        <v>1.4683126440294403E-2</v>
      </c>
      <c r="E239" s="163">
        <v>1.6136655279472344E-2</v>
      </c>
      <c r="F239" s="163">
        <v>1.2772358827591054E-2</v>
      </c>
      <c r="G239" s="163">
        <v>6.0306971313489896E-3</v>
      </c>
      <c r="H239" s="163">
        <v>1.9374065516695481E-2</v>
      </c>
      <c r="I239" s="163">
        <v>1.5173418838041809E-2</v>
      </c>
      <c r="J239" s="163">
        <v>1.7759200630862788E-2</v>
      </c>
      <c r="K239" s="163">
        <v>7.7679469509717644E-3</v>
      </c>
      <c r="L239" s="163">
        <v>3.5466556854266496E-3</v>
      </c>
      <c r="M239" s="163">
        <v>1.65542694570876E-2</v>
      </c>
      <c r="N239" s="163">
        <v>8.0928447956132004E-3</v>
      </c>
      <c r="O239" s="163">
        <v>1.2817596241231891E-2</v>
      </c>
      <c r="P239" s="164">
        <v>1.9180915641823372E-2</v>
      </c>
      <c r="Q239" s="140"/>
    </row>
    <row r="240" spans="1:17" x14ac:dyDescent="0.25">
      <c r="A240" s="161" t="s">
        <v>220</v>
      </c>
      <c r="B240" s="162">
        <v>2.8006799041470867E-2</v>
      </c>
      <c r="C240" s="163">
        <v>3.9262952648059797E-2</v>
      </c>
      <c r="D240" s="163">
        <v>6.0555113511822689E-2</v>
      </c>
      <c r="E240" s="163">
        <v>4.2394729537160239E-2</v>
      </c>
      <c r="F240" s="163">
        <v>1.8041053235695974E-2</v>
      </c>
      <c r="G240" s="163">
        <v>4.4769478790920095E-2</v>
      </c>
      <c r="H240" s="163">
        <v>5.5919451119966143E-2</v>
      </c>
      <c r="I240" s="163">
        <v>4.4345307098498869E-2</v>
      </c>
      <c r="J240" s="163">
        <v>2.7331133956987861E-2</v>
      </c>
      <c r="K240" s="163">
        <v>1.1968825383935447E-2</v>
      </c>
      <c r="L240" s="163">
        <v>1.44298771025702E-2</v>
      </c>
      <c r="M240" s="163">
        <v>2.1962552515397544E-2</v>
      </c>
      <c r="N240" s="163">
        <v>3.3641980794797029E-2</v>
      </c>
      <c r="O240" s="163">
        <v>6.0228664855844355E-2</v>
      </c>
      <c r="P240" s="164">
        <v>7.1352683247485296E-2</v>
      </c>
      <c r="Q240" s="140"/>
    </row>
    <row r="241" spans="1:17" x14ac:dyDescent="0.25">
      <c r="A241" s="161" t="s">
        <v>221</v>
      </c>
      <c r="B241" s="162">
        <v>3.1614845518815491E-3</v>
      </c>
      <c r="C241" s="163">
        <v>9.2099703900061503E-3</v>
      </c>
      <c r="D241" s="163">
        <v>1.7255882704039129E-2</v>
      </c>
      <c r="E241" s="163">
        <v>1.8272183089203576E-2</v>
      </c>
      <c r="F241" s="163">
        <v>9.2710898644342305E-3</v>
      </c>
      <c r="G241" s="163">
        <v>6.3688616607389635E-3</v>
      </c>
      <c r="H241" s="163">
        <v>1.4320364401162336E-2</v>
      </c>
      <c r="I241" s="163">
        <v>1.79069769863777E-2</v>
      </c>
      <c r="J241" s="163">
        <v>1.2089300594960066E-2</v>
      </c>
      <c r="K241" s="163">
        <v>8.4944121843847156E-3</v>
      </c>
      <c r="L241" s="163">
        <v>1.7861625022243418E-3</v>
      </c>
      <c r="M241" s="163">
        <v>3.3831856578430044E-3</v>
      </c>
      <c r="N241" s="163">
        <v>8.8380994456374908E-3</v>
      </c>
      <c r="O241" s="163">
        <v>1.3857158056115478E-2</v>
      </c>
      <c r="P241" s="164">
        <v>2.6907713939257807E-2</v>
      </c>
      <c r="Q241" s="140"/>
    </row>
    <row r="242" spans="1:17" x14ac:dyDescent="0.25">
      <c r="A242" s="161" t="s">
        <v>222</v>
      </c>
      <c r="B242" s="162">
        <v>7.6696817734133544E-4</v>
      </c>
      <c r="C242" s="163">
        <v>4.9238212372490009E-3</v>
      </c>
      <c r="D242" s="163">
        <v>6.301191287777886E-3</v>
      </c>
      <c r="E242" s="163">
        <v>1.7784762515916631E-2</v>
      </c>
      <c r="F242" s="163">
        <v>6.6955252509913734E-3</v>
      </c>
      <c r="G242" s="163">
        <v>1.6862114440981495E-3</v>
      </c>
      <c r="H242" s="163">
        <v>8.7485207051194724E-3</v>
      </c>
      <c r="I242" s="163">
        <v>1.4003893246854145E-2</v>
      </c>
      <c r="J242" s="163">
        <v>1.2697327655857219E-2</v>
      </c>
      <c r="K242" s="163">
        <v>3.195230052564748E-3</v>
      </c>
      <c r="L242" s="163">
        <v>1.2478804016622248E-3</v>
      </c>
      <c r="M242" s="163">
        <v>1.5920719409819404E-3</v>
      </c>
      <c r="N242" s="163">
        <v>1.4102642073230485E-3</v>
      </c>
      <c r="O242" s="163">
        <v>4.1888912307190308E-3</v>
      </c>
      <c r="P242" s="164">
        <v>2.2329457331179095E-2</v>
      </c>
      <c r="Q242" s="140"/>
    </row>
    <row r="243" spans="1:17" x14ac:dyDescent="0.25">
      <c r="A243" s="161" t="s">
        <v>223</v>
      </c>
      <c r="B243" s="162">
        <v>0.12885269150871886</v>
      </c>
      <c r="C243" s="163">
        <v>0.12420554125852276</v>
      </c>
      <c r="D243" s="163">
        <v>0.10799599670009463</v>
      </c>
      <c r="E243" s="163">
        <v>6.4326941414773187E-2</v>
      </c>
      <c r="F243" s="163">
        <v>2.0349556765543831E-2</v>
      </c>
      <c r="G243" s="163">
        <v>0.11026375780513714</v>
      </c>
      <c r="H243" s="163">
        <v>0.1178694955143406</v>
      </c>
      <c r="I243" s="163">
        <v>7.4360228753041088E-2</v>
      </c>
      <c r="J243" s="163">
        <v>3.6687513080149094E-2</v>
      </c>
      <c r="K243" s="163">
        <v>8.107301275903353E-3</v>
      </c>
      <c r="L243" s="163">
        <v>9.2459515341334716E-2</v>
      </c>
      <c r="M243" s="163">
        <v>0.20117748499534599</v>
      </c>
      <c r="N243" s="163">
        <v>0.12465867081999342</v>
      </c>
      <c r="O243" s="163">
        <v>0.11482557498446808</v>
      </c>
      <c r="P243" s="164">
        <v>0.11158176603729607</v>
      </c>
      <c r="Q243" s="140"/>
    </row>
    <row r="244" spans="1:17" x14ac:dyDescent="0.25">
      <c r="A244" s="161" t="s">
        <v>224</v>
      </c>
      <c r="B244" s="162">
        <v>2.9231750460514522E-3</v>
      </c>
      <c r="C244" s="163">
        <v>5.5727916134759355E-3</v>
      </c>
      <c r="D244" s="163">
        <v>7.360524819311343E-3</v>
      </c>
      <c r="E244" s="163">
        <v>8.5723716220191502E-3</v>
      </c>
      <c r="F244" s="163">
        <v>4.9502468880290012E-3</v>
      </c>
      <c r="G244" s="163">
        <v>4.5639168381654289E-3</v>
      </c>
      <c r="H244" s="163">
        <v>4.1659603954647224E-3</v>
      </c>
      <c r="I244" s="163">
        <v>7.9536464466803437E-3</v>
      </c>
      <c r="J244" s="163">
        <v>7.9718183300987403E-3</v>
      </c>
      <c r="K244" s="163">
        <v>2.5429744184858219E-3</v>
      </c>
      <c r="L244" s="163">
        <v>1.652217666053992E-3</v>
      </c>
      <c r="M244" s="163">
        <v>3.6008321838985765E-3</v>
      </c>
      <c r="N244" s="163">
        <v>5.8499492067591525E-3</v>
      </c>
      <c r="O244" s="163">
        <v>1.1378647822652839E-2</v>
      </c>
      <c r="P244" s="164">
        <v>1.1489820631111829E-2</v>
      </c>
      <c r="Q244" s="140"/>
    </row>
    <row r="245" spans="1:17" x14ac:dyDescent="0.25">
      <c r="A245" s="161" t="s">
        <v>225</v>
      </c>
      <c r="B245" s="162">
        <v>1.6617298703264227E-3</v>
      </c>
      <c r="C245" s="163">
        <v>5.1955497159988382E-3</v>
      </c>
      <c r="D245" s="163">
        <v>5.8492875007150882E-3</v>
      </c>
      <c r="E245" s="163">
        <v>6.7078788703342079E-3</v>
      </c>
      <c r="F245" s="163">
        <v>1.3445983257010926E-3</v>
      </c>
      <c r="G245" s="163">
        <v>4.2377935656289023E-3</v>
      </c>
      <c r="H245" s="163">
        <v>1.62994689274991E-3</v>
      </c>
      <c r="I245" s="163">
        <v>3.8901994931581853E-3</v>
      </c>
      <c r="J245" s="163">
        <v>6.3320411555056683E-3</v>
      </c>
      <c r="K245" s="165">
        <v>0</v>
      </c>
      <c r="L245" s="165">
        <v>0</v>
      </c>
      <c r="M245" s="163">
        <v>3.1639786487835976E-3</v>
      </c>
      <c r="N245" s="163">
        <v>7.6487290687296573E-3</v>
      </c>
      <c r="O245" s="163">
        <v>7.5104671022666863E-3</v>
      </c>
      <c r="P245" s="164">
        <v>1.2013960973073039E-2</v>
      </c>
      <c r="Q245" s="140"/>
    </row>
    <row r="246" spans="1:17" x14ac:dyDescent="0.25">
      <c r="A246" s="161" t="s">
        <v>226</v>
      </c>
      <c r="B246" s="162">
        <v>1.6148997196040601E-3</v>
      </c>
      <c r="C246" s="163">
        <v>2.6450889454040843E-4</v>
      </c>
      <c r="D246" s="163">
        <v>3.7664757299053368E-4</v>
      </c>
      <c r="E246" s="163">
        <v>4.6263784148166962E-4</v>
      </c>
      <c r="F246" s="165">
        <v>0</v>
      </c>
      <c r="G246" s="163">
        <v>6.4733125382672289E-4</v>
      </c>
      <c r="H246" s="165">
        <v>0</v>
      </c>
      <c r="I246" s="163">
        <v>1.2015961552964002E-3</v>
      </c>
      <c r="J246" s="165">
        <v>0</v>
      </c>
      <c r="K246" s="165">
        <v>0</v>
      </c>
      <c r="L246" s="163">
        <v>1.6540154663165828E-3</v>
      </c>
      <c r="M246" s="163">
        <v>2.6401455865479543E-3</v>
      </c>
      <c r="N246" s="165">
        <v>0</v>
      </c>
      <c r="O246" s="165">
        <v>0</v>
      </c>
      <c r="P246" s="167">
        <v>0</v>
      </c>
      <c r="Q246" s="140"/>
    </row>
    <row r="247" spans="1:17" x14ac:dyDescent="0.25">
      <c r="A247" s="161" t="s">
        <v>227</v>
      </c>
      <c r="B247" s="162">
        <v>3.5745955230241427E-4</v>
      </c>
      <c r="C247" s="163">
        <v>7.5960201236062062E-4</v>
      </c>
      <c r="D247" s="163">
        <v>2.1853682745332694E-4</v>
      </c>
      <c r="E247" s="165">
        <v>0</v>
      </c>
      <c r="F247" s="163">
        <v>3.5983010803001988E-4</v>
      </c>
      <c r="G247" s="163">
        <v>2.640275642582507E-4</v>
      </c>
      <c r="H247" s="165">
        <v>0</v>
      </c>
      <c r="I247" s="165">
        <v>0</v>
      </c>
      <c r="J247" s="165">
        <v>0</v>
      </c>
      <c r="K247" s="165">
        <v>0</v>
      </c>
      <c r="L247" s="163">
        <v>5.6584728167925812E-4</v>
      </c>
      <c r="M247" s="163">
        <v>1.0750426653403145E-3</v>
      </c>
      <c r="N247" s="163">
        <v>1.0549750447291862E-3</v>
      </c>
      <c r="O247" s="163">
        <v>6.5446071950383178E-4</v>
      </c>
      <c r="P247" s="164">
        <v>1.2142956151971625E-3</v>
      </c>
      <c r="Q247" s="140"/>
    </row>
    <row r="248" spans="1:17" x14ac:dyDescent="0.25">
      <c r="A248" s="161" t="s">
        <v>228</v>
      </c>
      <c r="B248" s="162">
        <v>2.5124106723756166E-3</v>
      </c>
      <c r="C248" s="163">
        <v>4.1695259023448184E-4</v>
      </c>
      <c r="D248" s="165">
        <v>0</v>
      </c>
      <c r="E248" s="165">
        <v>0</v>
      </c>
      <c r="F248" s="165">
        <v>0</v>
      </c>
      <c r="G248" s="165">
        <v>0</v>
      </c>
      <c r="H248" s="165">
        <v>0</v>
      </c>
      <c r="I248" s="165">
        <v>0</v>
      </c>
      <c r="J248" s="165">
        <v>0</v>
      </c>
      <c r="K248" s="165">
        <v>0</v>
      </c>
      <c r="L248" s="163">
        <v>4.7909829800244254E-3</v>
      </c>
      <c r="M248" s="163">
        <v>2.8339985294782875E-3</v>
      </c>
      <c r="N248" s="163">
        <v>1.1960682411055086E-3</v>
      </c>
      <c r="O248" s="165">
        <v>0</v>
      </c>
      <c r="P248" s="167">
        <v>0</v>
      </c>
      <c r="Q248" s="140"/>
    </row>
    <row r="249" spans="1:17" ht="15.75" thickBot="1" x14ac:dyDescent="0.3">
      <c r="A249" s="168" t="s">
        <v>52</v>
      </c>
      <c r="B249" s="138">
        <v>0.23319199559312945</v>
      </c>
      <c r="C249" s="134">
        <v>0.2787653699040657</v>
      </c>
      <c r="D249" s="134">
        <v>0.30664746790527186</v>
      </c>
      <c r="E249" s="134">
        <v>0.34734488526417212</v>
      </c>
      <c r="F249" s="134">
        <v>0.38534497074120461</v>
      </c>
      <c r="G249" s="134">
        <v>0.20693540414064296</v>
      </c>
      <c r="H249" s="134">
        <v>0.31962388330614872</v>
      </c>
      <c r="I249" s="134">
        <v>0.27542348313090087</v>
      </c>
      <c r="J249" s="134">
        <v>0.31845398676749431</v>
      </c>
      <c r="K249" s="134">
        <v>0.35518984929032088</v>
      </c>
      <c r="L249" s="134">
        <v>0.22727588731654338</v>
      </c>
      <c r="M249" s="134">
        <v>0.30651268428675738</v>
      </c>
      <c r="N249" s="134">
        <v>0.26041220084002809</v>
      </c>
      <c r="O249" s="134">
        <v>0.31382654015618222</v>
      </c>
      <c r="P249" s="169">
        <v>0.63126976159635684</v>
      </c>
      <c r="Q249" s="140"/>
    </row>
  </sheetData>
  <mergeCells count="33"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34:D34"/>
    <mergeCell ref="C35:D35"/>
    <mergeCell ref="C36:D36"/>
    <mergeCell ref="C37:D37"/>
    <mergeCell ref="C38:D38"/>
    <mergeCell ref="C21:I21"/>
    <mergeCell ref="C28:E28"/>
    <mergeCell ref="C30:C31"/>
    <mergeCell ref="C32:D32"/>
    <mergeCell ref="C33:D33"/>
    <mergeCell ref="C17:D18"/>
    <mergeCell ref="E17:F17"/>
    <mergeCell ref="H17:H18"/>
    <mergeCell ref="I17:I18"/>
    <mergeCell ref="C19:C20"/>
    <mergeCell ref="C47:E47"/>
    <mergeCell ref="C8:C9"/>
    <mergeCell ref="C10:I10"/>
    <mergeCell ref="C16:I16"/>
    <mergeCell ref="C5:I5"/>
    <mergeCell ref="C6:D7"/>
    <mergeCell ref="E6:F6"/>
    <mergeCell ref="H6:H7"/>
    <mergeCell ref="I6:I7"/>
  </mergeCells>
  <pageMargins left="0.25" right="0.2" top="0.25" bottom="0.25" header="0.55000000000000004" footer="0.05"/>
  <pageSetup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VMX3MACP777Z-1758609593-50320</_dlc_DocId>
    <_dlc_DocIdUrl xmlns="d16efad5-0601-4cf0-b7c2-89968258c777">
      <Url>https://icfonline.sharepoint.com/sites/ihd-dhs/WealthIndex/_layouts/15/DocIdRedir.aspx?ID=VMX3MACP777Z-1758609593-50320</Url>
      <Description>VMX3MACP777Z-1758609593-50320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5" ma:contentTypeDescription="Create a new document." ma:contentTypeScope="" ma:versionID="0caa28814b435ae3c48b0d92a9bfb42e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9b73c6992da2e798853e66d1d99781ba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customXml/itemProps3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10A1168-9A1B-43FF-B4A0-DD50BB7D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2022-05-17T18:23:44Z</cp:lastPrinted>
  <dcterms:created xsi:type="dcterms:W3CDTF">2013-08-06T13:22:30Z</dcterms:created>
  <dcterms:modified xsi:type="dcterms:W3CDTF">2022-09-08T21:39:18Z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5fbf0471-b628-4f45-bb0c-086e54bd8ba6</vt:lpwstr>
  </property>
</Properties>
</file>